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45" windowHeight="95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E321" i="1" l="1"/>
  <c r="AN321" i="1"/>
  <c r="BE320" i="1"/>
  <c r="AU320" i="1"/>
  <c r="AN320" i="1"/>
  <c r="AL320" i="1"/>
  <c r="AF320" i="1"/>
  <c r="J320" i="1"/>
  <c r="AM318" i="1"/>
  <c r="BE317" i="1"/>
  <c r="AN317" i="1"/>
  <c r="AQ316" i="1"/>
  <c r="BE315" i="1"/>
  <c r="AH315" i="1"/>
  <c r="AL314" i="1"/>
  <c r="AM313" i="1"/>
  <c r="O312" i="1"/>
  <c r="K312" i="1"/>
  <c r="BE311" i="1"/>
  <c r="AH311" i="1"/>
  <c r="O311" i="1"/>
  <c r="AH310" i="1"/>
  <c r="O309" i="1"/>
  <c r="AM307" i="1"/>
  <c r="U307" i="1"/>
  <c r="AQ306" i="1"/>
  <c r="BE305" i="1"/>
  <c r="AH305" i="1"/>
  <c r="O305" i="1"/>
  <c r="O304" i="1"/>
  <c r="AL301" i="1"/>
  <c r="AL300" i="1"/>
  <c r="AH300" i="1"/>
  <c r="O300" i="1"/>
  <c r="AA299" i="1"/>
  <c r="O299" i="1"/>
  <c r="BE298" i="1"/>
  <c r="AQ298" i="1"/>
  <c r="AH298" i="1"/>
  <c r="U298" i="1"/>
  <c r="O295" i="1"/>
  <c r="Z294" i="1"/>
  <c r="AM293" i="1"/>
  <c r="U292" i="1"/>
  <c r="AL289" i="1"/>
  <c r="X289" i="1"/>
  <c r="K289" i="1"/>
  <c r="K287" i="1"/>
  <c r="AL281" i="1"/>
  <c r="AI281" i="1"/>
  <c r="AL280" i="1"/>
  <c r="K279" i="1"/>
  <c r="K276" i="1"/>
  <c r="BE275" i="1"/>
  <c r="AH275" i="1"/>
  <c r="U275" i="1"/>
  <c r="S275" i="1"/>
  <c r="BE274" i="1"/>
  <c r="BB274" i="1"/>
  <c r="AU274" i="1"/>
  <c r="AT274" i="1"/>
  <c r="AP274" i="1"/>
  <c r="AT273" i="1"/>
  <c r="AK273" i="1"/>
  <c r="AG273" i="1"/>
  <c r="BE272" i="1"/>
  <c r="AT272" i="1"/>
  <c r="AK272" i="1"/>
  <c r="AG272" i="1"/>
  <c r="AG271" i="1"/>
  <c r="BE269" i="1"/>
  <c r="AW269" i="1"/>
  <c r="AP269" i="1"/>
  <c r="BE268" i="1"/>
  <c r="AW268" i="1"/>
  <c r="AP268" i="1"/>
  <c r="AF266" i="1"/>
  <c r="BE263" i="1"/>
  <c r="Y263" i="1"/>
  <c r="BE261" i="1"/>
  <c r="AZ261" i="1"/>
  <c r="AW261" i="1"/>
  <c r="AR261" i="1"/>
  <c r="AP261" i="1"/>
  <c r="BE260" i="1"/>
  <c r="AW260" i="1"/>
  <c r="AR260" i="1"/>
  <c r="AP260" i="1"/>
  <c r="BE259" i="1"/>
  <c r="AW259" i="1"/>
  <c r="AR259" i="1"/>
  <c r="AP259" i="1"/>
  <c r="AK259" i="1"/>
  <c r="I259" i="1"/>
  <c r="BE258" i="1"/>
  <c r="BB258" i="1"/>
  <c r="AZ258" i="1"/>
  <c r="AW258" i="1"/>
  <c r="AR258" i="1"/>
  <c r="AP258" i="1"/>
  <c r="AF258" i="1"/>
  <c r="BE257" i="1"/>
  <c r="AW257" i="1"/>
  <c r="AR257" i="1"/>
  <c r="BB256" i="1"/>
  <c r="AW256" i="1"/>
  <c r="AR256" i="1"/>
  <c r="AP256" i="1"/>
  <c r="AJ256" i="1"/>
  <c r="BE255" i="1"/>
  <c r="AW255" i="1"/>
  <c r="AR255" i="1"/>
  <c r="AP255" i="1"/>
  <c r="AW254" i="1"/>
  <c r="AR254" i="1"/>
  <c r="AP254" i="1"/>
  <c r="BE253" i="1"/>
  <c r="AW253" i="1"/>
  <c r="AR253" i="1"/>
  <c r="AP253" i="1"/>
  <c r="BB252" i="1"/>
  <c r="AW252" i="1"/>
  <c r="AR252" i="1"/>
  <c r="AP252" i="1"/>
  <c r="BB251" i="1"/>
  <c r="AW251" i="1"/>
  <c r="AR251" i="1"/>
  <c r="AP251" i="1"/>
  <c r="AW250" i="1"/>
  <c r="AT250" i="1"/>
  <c r="AR250" i="1"/>
  <c r="AK250" i="1"/>
  <c r="AJ250" i="1"/>
  <c r="Y250" i="1"/>
  <c r="N250" i="1"/>
  <c r="BE249" i="1"/>
  <c r="BB249" i="1"/>
  <c r="AW249" i="1"/>
  <c r="AR249" i="1"/>
  <c r="AP249" i="1"/>
  <c r="BE248" i="1"/>
  <c r="BB248" i="1"/>
  <c r="AT248" i="1"/>
  <c r="AR248" i="1"/>
  <c r="N248" i="1"/>
  <c r="AW247" i="1"/>
  <c r="AR247" i="1"/>
  <c r="AP247" i="1"/>
  <c r="AJ247" i="1"/>
  <c r="Y247" i="1"/>
  <c r="N247" i="1"/>
  <c r="BE246" i="1"/>
  <c r="BB246" i="1"/>
  <c r="AW246" i="1"/>
  <c r="AR246" i="1"/>
  <c r="AP246" i="1"/>
  <c r="BE245" i="1"/>
  <c r="AZ245" i="1"/>
  <c r="AW245" i="1"/>
  <c r="AT245" i="1"/>
  <c r="AR245" i="1"/>
  <c r="AP245" i="1"/>
  <c r="BE244" i="1"/>
  <c r="BB244" i="1"/>
  <c r="AW244" i="1"/>
  <c r="AT244" i="1"/>
  <c r="AR244" i="1"/>
  <c r="AP244" i="1"/>
  <c r="AK244" i="1"/>
  <c r="AJ244" i="1"/>
  <c r="Y244" i="1"/>
  <c r="N244" i="1"/>
  <c r="BE243" i="1"/>
  <c r="AW243" i="1"/>
  <c r="AR243" i="1"/>
  <c r="AP243" i="1"/>
  <c r="AK243" i="1"/>
  <c r="AJ243" i="1"/>
  <c r="N243" i="1"/>
  <c r="BE242" i="1"/>
  <c r="AZ242" i="1"/>
  <c r="AR242" i="1"/>
  <c r="AM242" i="1"/>
  <c r="Y242" i="1"/>
  <c r="I242" i="1"/>
  <c r="BE241" i="1"/>
  <c r="AW241" i="1"/>
  <c r="AR241" i="1"/>
  <c r="AK241" i="1"/>
  <c r="AJ241" i="1"/>
  <c r="N241" i="1"/>
  <c r="BE240" i="1"/>
  <c r="BB240" i="1"/>
  <c r="AZ240" i="1"/>
  <c r="AW240" i="1"/>
  <c r="AT240" i="1"/>
  <c r="AR240" i="1"/>
  <c r="AP240" i="1"/>
  <c r="AM240" i="1"/>
  <c r="AK240" i="1"/>
  <c r="AJ240" i="1"/>
  <c r="Y240" i="1"/>
  <c r="N240" i="1"/>
  <c r="I240" i="1"/>
  <c r="BE239" i="1"/>
  <c r="BB239" i="1"/>
  <c r="AX239" i="1"/>
  <c r="AU239" i="1"/>
  <c r="AT239" i="1"/>
  <c r="AP239" i="1"/>
  <c r="AG239" i="1"/>
  <c r="Y239" i="1"/>
  <c r="M239" i="1"/>
  <c r="I239" i="1"/>
  <c r="M237" i="1"/>
  <c r="U236" i="1"/>
  <c r="M236" i="1"/>
  <c r="BB234" i="1"/>
  <c r="U234" i="1"/>
  <c r="BE233" i="1"/>
  <c r="AT233" i="1"/>
  <c r="AR233" i="1"/>
  <c r="AP233" i="1"/>
  <c r="AG233" i="1"/>
  <c r="Y233" i="1"/>
  <c r="U233" i="1"/>
  <c r="BB231" i="1"/>
  <c r="AX231" i="1"/>
  <c r="AF231" i="1"/>
  <c r="AW230" i="1"/>
  <c r="BE229" i="1"/>
  <c r="AK229" i="1"/>
  <c r="Y229" i="1"/>
  <c r="S229" i="1"/>
  <c r="AW228" i="1"/>
  <c r="U228" i="1"/>
  <c r="BE227" i="1"/>
  <c r="M227" i="1"/>
  <c r="AS226" i="1"/>
  <c r="S226" i="1"/>
  <c r="Y225" i="1"/>
  <c r="M225" i="1"/>
  <c r="AT224" i="1"/>
  <c r="AR224" i="1"/>
  <c r="AP224" i="1"/>
  <c r="U224" i="1"/>
  <c r="M224" i="1"/>
  <c r="AT223" i="1"/>
  <c r="AM223" i="1"/>
  <c r="AT222" i="1"/>
  <c r="AM222" i="1"/>
  <c r="AK222" i="1"/>
  <c r="M222" i="1"/>
  <c r="I222" i="1"/>
  <c r="AW221" i="1"/>
  <c r="AT221" i="1"/>
  <c r="AR221" i="1"/>
  <c r="AP221" i="1"/>
  <c r="U221" i="1"/>
  <c r="M221" i="1"/>
  <c r="M220" i="1"/>
  <c r="BE219" i="1"/>
  <c r="Y219" i="1"/>
  <c r="M219" i="1"/>
  <c r="BE218" i="1"/>
  <c r="AS218" i="1"/>
  <c r="AP218" i="1"/>
  <c r="Y218" i="1"/>
  <c r="U218" i="1"/>
  <c r="M218" i="1"/>
  <c r="M215" i="1"/>
  <c r="M214" i="1"/>
  <c r="BE213" i="1"/>
  <c r="Y213" i="1"/>
  <c r="M213" i="1"/>
  <c r="M211" i="1"/>
  <c r="AP210" i="1"/>
  <c r="U210" i="1"/>
  <c r="BE209" i="1"/>
  <c r="BE208" i="1"/>
  <c r="BE207" i="1"/>
  <c r="AK207" i="1"/>
  <c r="BB206" i="1"/>
  <c r="AE205" i="1"/>
  <c r="M204" i="1"/>
  <c r="M203" i="1"/>
  <c r="M202" i="1"/>
  <c r="BE198" i="1"/>
  <c r="Y198" i="1"/>
  <c r="BE197" i="1"/>
  <c r="AT197" i="1"/>
  <c r="AR197" i="1"/>
  <c r="AP197" i="1"/>
  <c r="Y197" i="1"/>
  <c r="M197" i="1"/>
  <c r="M195" i="1"/>
  <c r="AP194" i="1"/>
  <c r="AK194" i="1"/>
  <c r="M194" i="1"/>
  <c r="BE193" i="1"/>
  <c r="BB193" i="1"/>
  <c r="AF193" i="1"/>
  <c r="Y193" i="1"/>
  <c r="AP192" i="1"/>
  <c r="M192" i="1"/>
  <c r="BE191" i="1"/>
  <c r="Y191" i="1"/>
  <c r="BE190" i="1"/>
  <c r="AM190" i="1"/>
  <c r="Y190" i="1"/>
  <c r="BE188" i="1"/>
  <c r="Y188" i="1"/>
  <c r="S188" i="1"/>
  <c r="AW187" i="1"/>
  <c r="AT187" i="1"/>
  <c r="AG186" i="1"/>
  <c r="M185" i="1"/>
  <c r="AW184" i="1"/>
  <c r="AR184" i="1"/>
  <c r="AK184" i="1"/>
  <c r="BE183" i="1"/>
  <c r="AY183" i="1"/>
  <c r="AS183" i="1"/>
  <c r="AP183" i="1"/>
  <c r="AK183" i="1"/>
  <c r="Y183" i="1"/>
  <c r="M183" i="1"/>
  <c r="M182" i="1"/>
  <c r="AE181" i="1"/>
  <c r="AM180" i="1"/>
  <c r="I180" i="1"/>
  <c r="AU179" i="1"/>
  <c r="AT179" i="1"/>
  <c r="AP179" i="1"/>
  <c r="M179" i="1"/>
  <c r="BE178" i="1"/>
  <c r="AT178" i="1"/>
  <c r="Y178" i="1"/>
  <c r="M178" i="1"/>
  <c r="AB174" i="1"/>
  <c r="AN173" i="1"/>
  <c r="AB173" i="1"/>
  <c r="AB172" i="1"/>
  <c r="AN171" i="1"/>
  <c r="AN170" i="1"/>
  <c r="AB170" i="1"/>
  <c r="AN169" i="1"/>
  <c r="AB169" i="1"/>
  <c r="AN168" i="1"/>
  <c r="AB168" i="1"/>
  <c r="AB167" i="1"/>
  <c r="AB166" i="1"/>
  <c r="S166" i="1"/>
  <c r="S165" i="1"/>
  <c r="AN164" i="1"/>
  <c r="AB163" i="1"/>
  <c r="AB162" i="1"/>
  <c r="AG161" i="1"/>
  <c r="AB161" i="1"/>
  <c r="AB158" i="1"/>
  <c r="BA157" i="1"/>
  <c r="AL157" i="1"/>
  <c r="X157" i="1"/>
  <c r="AG156" i="1"/>
  <c r="AB156" i="1"/>
  <c r="S156" i="1"/>
  <c r="AB155" i="1"/>
  <c r="AT154" i="1"/>
  <c r="AP154" i="1"/>
  <c r="M154" i="1"/>
  <c r="AW153" i="1"/>
  <c r="AT153" i="1"/>
  <c r="AP153" i="1"/>
  <c r="M153" i="1"/>
  <c r="BE152" i="1"/>
  <c r="AP152" i="1"/>
  <c r="AM152" i="1"/>
  <c r="Y152" i="1"/>
  <c r="M152" i="1"/>
  <c r="AT151" i="1"/>
  <c r="M151" i="1"/>
  <c r="AR150" i="1"/>
  <c r="AP150" i="1"/>
  <c r="S150" i="1"/>
  <c r="M150" i="1"/>
  <c r="AT148" i="1"/>
  <c r="U148" i="1"/>
  <c r="AT147" i="1"/>
  <c r="AP147" i="1"/>
  <c r="M147" i="1"/>
  <c r="AG146" i="1"/>
  <c r="BE145" i="1"/>
  <c r="AW145" i="1"/>
  <c r="AU145" i="1"/>
  <c r="AT145" i="1"/>
  <c r="Y145" i="1"/>
  <c r="M145" i="1"/>
  <c r="AT144" i="1"/>
  <c r="AP144" i="1"/>
  <c r="M144" i="1"/>
  <c r="I144" i="1"/>
  <c r="AP143" i="1"/>
  <c r="M143" i="1"/>
  <c r="BE141" i="1"/>
  <c r="AW141" i="1"/>
  <c r="AT141" i="1"/>
  <c r="AP141" i="1"/>
  <c r="AM141" i="1"/>
  <c r="Y141" i="1"/>
  <c r="M141" i="1"/>
  <c r="AT140" i="1"/>
  <c r="AR140" i="1"/>
  <c r="AP140" i="1"/>
  <c r="AM140" i="1"/>
  <c r="M140" i="1"/>
  <c r="AT139" i="1"/>
  <c r="AP139" i="1"/>
  <c r="M139" i="1"/>
  <c r="BE138" i="1"/>
  <c r="AT138" i="1"/>
  <c r="AP138" i="1"/>
  <c r="AM138" i="1"/>
  <c r="Y138" i="1"/>
  <c r="M138" i="1"/>
  <c r="BE137" i="1"/>
  <c r="AT137" i="1"/>
  <c r="AP137" i="1"/>
  <c r="Y137" i="1"/>
  <c r="M137" i="1"/>
  <c r="I137" i="1"/>
  <c r="BE136" i="1"/>
  <c r="AP136" i="1"/>
  <c r="Y136" i="1"/>
  <c r="M136" i="1"/>
  <c r="BE135" i="1"/>
  <c r="AP135" i="1"/>
  <c r="Y135" i="1"/>
  <c r="M135" i="1"/>
  <c r="AT134" i="1"/>
  <c r="AP134" i="1"/>
  <c r="M134" i="1"/>
  <c r="AX133" i="1"/>
  <c r="AT133" i="1"/>
  <c r="AP133" i="1"/>
  <c r="AM133" i="1"/>
  <c r="M133" i="1"/>
  <c r="I133" i="1"/>
  <c r="BE132" i="1"/>
  <c r="AP132" i="1"/>
  <c r="Y132" i="1"/>
  <c r="M132" i="1"/>
  <c r="I132" i="1"/>
  <c r="BE131" i="1"/>
  <c r="AP131" i="1"/>
  <c r="Y131" i="1"/>
  <c r="M131" i="1"/>
  <c r="AW130" i="1"/>
  <c r="AT130" i="1"/>
  <c r="AP130" i="1"/>
  <c r="M130" i="1"/>
  <c r="AP129" i="1"/>
  <c r="M129" i="1"/>
  <c r="AW128" i="1"/>
  <c r="AT128" i="1"/>
  <c r="AP128" i="1"/>
  <c r="M128" i="1"/>
  <c r="BE127" i="1"/>
  <c r="AT127" i="1"/>
  <c r="AP127" i="1"/>
  <c r="Y127" i="1"/>
  <c r="M127" i="1"/>
  <c r="AT126" i="1"/>
  <c r="AT125" i="1"/>
  <c r="BE123" i="1"/>
  <c r="AM123" i="1"/>
  <c r="Y123" i="1"/>
  <c r="I123" i="1"/>
  <c r="BE121" i="1"/>
  <c r="AT121" i="1"/>
  <c r="AP121" i="1"/>
  <c r="Y121" i="1"/>
  <c r="M121" i="1"/>
  <c r="AT120" i="1"/>
  <c r="AP120" i="1"/>
  <c r="M120" i="1"/>
  <c r="AT119" i="1"/>
  <c r="BE118" i="1"/>
  <c r="AP118" i="1"/>
  <c r="Y118" i="1"/>
  <c r="M118" i="1"/>
  <c r="BE117" i="1"/>
  <c r="AY117" i="1"/>
  <c r="AP117" i="1"/>
  <c r="Y117" i="1"/>
  <c r="M117" i="1"/>
  <c r="BE116" i="1"/>
  <c r="AT116" i="1"/>
  <c r="AP116" i="1"/>
  <c r="Y116" i="1"/>
  <c r="M116" i="1"/>
  <c r="AW115" i="1"/>
  <c r="AT115" i="1"/>
  <c r="AP115" i="1"/>
  <c r="M115" i="1"/>
  <c r="BB113" i="1"/>
  <c r="U113" i="1"/>
  <c r="AW112" i="1"/>
  <c r="AT112" i="1"/>
  <c r="AP112" i="1"/>
  <c r="M112" i="1"/>
  <c r="AW111" i="1"/>
  <c r="AT111" i="1"/>
  <c r="AP111" i="1"/>
  <c r="AM111" i="1"/>
  <c r="M111" i="1"/>
  <c r="I111" i="1"/>
  <c r="AM110" i="1"/>
  <c r="AT109" i="1"/>
  <c r="AP109" i="1"/>
  <c r="M109" i="1"/>
  <c r="BE107" i="1"/>
  <c r="AP107" i="1"/>
  <c r="Y107" i="1"/>
  <c r="M107" i="1"/>
  <c r="AP106" i="1"/>
  <c r="M106" i="1"/>
  <c r="BE105" i="1"/>
  <c r="AT105" i="1"/>
  <c r="AM105" i="1"/>
  <c r="Y105" i="1"/>
  <c r="M105" i="1"/>
  <c r="I105" i="1"/>
  <c r="AW104" i="1"/>
  <c r="AT104" i="1"/>
  <c r="AP104" i="1"/>
  <c r="AK104" i="1"/>
  <c r="M104" i="1"/>
  <c r="BE103" i="1"/>
  <c r="Y103" i="1"/>
  <c r="AT100" i="1"/>
  <c r="AP100" i="1"/>
  <c r="AK100" i="1"/>
  <c r="M100" i="1"/>
  <c r="AT99" i="1"/>
  <c r="BB98" i="1"/>
  <c r="AF98" i="1"/>
  <c r="AP97" i="1"/>
  <c r="AP96" i="1"/>
  <c r="AE96" i="1"/>
  <c r="AW95" i="1"/>
  <c r="AU95" i="1"/>
  <c r="AT95" i="1"/>
  <c r="AK95" i="1"/>
  <c r="AT94" i="1"/>
  <c r="AK94" i="1"/>
  <c r="AU92" i="1"/>
  <c r="AT92" i="1"/>
  <c r="M92" i="1"/>
  <c r="AU89" i="1"/>
  <c r="AT89" i="1"/>
  <c r="AK89" i="1"/>
  <c r="AU88" i="1"/>
  <c r="AT88" i="1"/>
  <c r="AK88" i="1"/>
  <c r="AU87" i="1"/>
  <c r="AT87" i="1"/>
  <c r="AK87" i="1"/>
  <c r="AX86" i="1"/>
  <c r="AT86" i="1"/>
  <c r="AP86" i="1"/>
  <c r="AM86" i="1"/>
  <c r="M86" i="1"/>
  <c r="AP85" i="1"/>
  <c r="M85" i="1"/>
  <c r="I85" i="1"/>
  <c r="M84" i="1"/>
  <c r="BC80" i="1"/>
  <c r="BC78" i="1"/>
  <c r="T72" i="1"/>
  <c r="BF70" i="1"/>
  <c r="BC70" i="1"/>
  <c r="T70" i="1"/>
  <c r="T69" i="1"/>
  <c r="T68" i="1"/>
  <c r="BE66" i="1"/>
  <c r="BB66" i="1"/>
  <c r="Y66" i="1"/>
  <c r="T65" i="1"/>
  <c r="T61" i="1"/>
  <c r="T60" i="1"/>
  <c r="BB34" i="1"/>
  <c r="AT34" i="1"/>
  <c r="AR34" i="1"/>
  <c r="AK34" i="1"/>
  <c r="AF34" i="1"/>
  <c r="M34" i="1"/>
  <c r="I34" i="1"/>
  <c r="Y33" i="1"/>
  <c r="BB32" i="1"/>
  <c r="AT32" i="1"/>
  <c r="AK32" i="1"/>
  <c r="AF32" i="1"/>
  <c r="Y32" i="1"/>
  <c r="M32" i="1"/>
  <c r="AT31" i="1"/>
  <c r="AR31" i="1"/>
  <c r="BE30" i="1"/>
  <c r="AZ30" i="1"/>
  <c r="AE30" i="1"/>
  <c r="I30" i="1"/>
  <c r="BB28" i="1"/>
  <c r="AT28" i="1"/>
  <c r="AR28" i="1"/>
  <c r="U28" i="1"/>
  <c r="M28" i="1"/>
  <c r="AT27" i="1"/>
  <c r="AP27" i="1"/>
  <c r="Y27" i="1"/>
  <c r="M27" i="1"/>
  <c r="BB26" i="1"/>
  <c r="AT26" i="1"/>
  <c r="M26" i="1"/>
  <c r="I26" i="1"/>
  <c r="AT25" i="1"/>
  <c r="M25" i="1"/>
  <c r="AW19" i="1"/>
  <c r="AT19" i="1"/>
  <c r="AR19" i="1"/>
  <c r="U19" i="1"/>
  <c r="M19" i="1"/>
  <c r="I19" i="1"/>
  <c r="Y16" i="1"/>
  <c r="AT15" i="1"/>
  <c r="M15" i="1"/>
  <c r="AM13" i="1"/>
  <c r="BB12" i="1"/>
  <c r="AT12" i="1"/>
  <c r="M12" i="1"/>
  <c r="BB11" i="1"/>
  <c r="AW11" i="1"/>
  <c r="AT11" i="1"/>
  <c r="AR11" i="1"/>
  <c r="AF11" i="1"/>
  <c r="U11" i="1"/>
  <c r="M11" i="1"/>
  <c r="I11" i="1"/>
  <c r="AT9" i="1"/>
  <c r="M9" i="1"/>
  <c r="BE8" i="1"/>
  <c r="Y8" i="1"/>
  <c r="AT7" i="1"/>
  <c r="AP7" i="1"/>
  <c r="Y7" i="1"/>
  <c r="AW6" i="1"/>
  <c r="AP6" i="1"/>
  <c r="Y6" i="1"/>
  <c r="M5" i="1"/>
  <c r="AT4" i="1"/>
  <c r="M4" i="1"/>
  <c r="AT3" i="1"/>
  <c r="M3" i="1"/>
  <c r="Y2" i="1"/>
</calcChain>
</file>

<file path=xl/sharedStrings.xml><?xml version="1.0" encoding="utf-8"?>
<sst xmlns="http://schemas.openxmlformats.org/spreadsheetml/2006/main" count="5500" uniqueCount="175">
  <si>
    <t>病历号</t>
  </si>
  <si>
    <t>科室</t>
  </si>
  <si>
    <t>标本编号</t>
  </si>
  <si>
    <t>标本日期</t>
  </si>
  <si>
    <t>标本种类</t>
  </si>
  <si>
    <t>Isolate number</t>
  </si>
  <si>
    <t>细菌</t>
  </si>
  <si>
    <t>细菌类型</t>
  </si>
  <si>
    <t>AMK</t>
  </si>
  <si>
    <t>AMC</t>
  </si>
  <si>
    <t>AZM</t>
  </si>
  <si>
    <t>AMP</t>
  </si>
  <si>
    <t>SAM</t>
  </si>
  <si>
    <t>ATM</t>
  </si>
  <si>
    <t>OXA</t>
  </si>
  <si>
    <t>DOX</t>
  </si>
  <si>
    <t>POL</t>
  </si>
  <si>
    <t>ETP</t>
  </si>
  <si>
    <t>NIT</t>
  </si>
  <si>
    <t>FLU</t>
  </si>
  <si>
    <t>SXT</t>
  </si>
  <si>
    <t>STH</t>
  </si>
  <si>
    <t>GEH</t>
  </si>
  <si>
    <t>ERY</t>
  </si>
  <si>
    <t>CIP</t>
  </si>
  <si>
    <t>CLR</t>
  </si>
  <si>
    <t>CLI</t>
  </si>
  <si>
    <t>RIF</t>
  </si>
  <si>
    <t>LNZ</t>
  </si>
  <si>
    <t>AMB</t>
  </si>
  <si>
    <t>CHL</t>
  </si>
  <si>
    <t>MEM</t>
  </si>
  <si>
    <t>MNO</t>
  </si>
  <si>
    <t>MFX</t>
  </si>
  <si>
    <t>NOR</t>
  </si>
  <si>
    <t>PIP</t>
  </si>
  <si>
    <t>TZP</t>
  </si>
  <si>
    <t>PEN</t>
  </si>
  <si>
    <t>GEN</t>
  </si>
  <si>
    <t>TCY</t>
  </si>
  <si>
    <t>TGC</t>
  </si>
  <si>
    <t>TCC</t>
  </si>
  <si>
    <t>TEC</t>
  </si>
  <si>
    <t>FEP</t>
  </si>
  <si>
    <t>CXM</t>
  </si>
  <si>
    <t>CSL</t>
  </si>
  <si>
    <t>CRO</t>
  </si>
  <si>
    <t>CTX</t>
  </si>
  <si>
    <t>CAZ</t>
  </si>
  <si>
    <t>FOX</t>
  </si>
  <si>
    <t>CZO</t>
  </si>
  <si>
    <t>TOB</t>
  </si>
  <si>
    <t>VAN</t>
  </si>
  <si>
    <t>IPM</t>
  </si>
  <si>
    <t>ITR</t>
  </si>
  <si>
    <t>COL</t>
  </si>
  <si>
    <t>LVX</t>
  </si>
  <si>
    <t>FCT</t>
  </si>
  <si>
    <t>sjwk</t>
  </si>
  <si>
    <t>ba</t>
  </si>
  <si>
    <t>aba</t>
  </si>
  <si>
    <t>-</t>
  </si>
  <si>
    <t>&lt;=4</t>
  </si>
  <si>
    <t>&lt;=2</t>
  </si>
  <si>
    <t>&lt;=0.5</t>
  </si>
  <si>
    <t>&lt;=1</t>
  </si>
  <si>
    <t>&lt;=0.12</t>
  </si>
  <si>
    <t>GICU</t>
  </si>
  <si>
    <t>sp</t>
  </si>
  <si>
    <t>&gt;32</t>
  </si>
  <si>
    <t>&gt;4</t>
  </si>
  <si>
    <t>&gt;2</t>
  </si>
  <si>
    <t>&gt;8</t>
  </si>
  <si>
    <t>&gt;64</t>
  </si>
  <si>
    <t>&gt;16</t>
  </si>
  <si>
    <t>CSICU</t>
  </si>
  <si>
    <t>&lt;=0.06</t>
  </si>
  <si>
    <t>ca</t>
  </si>
  <si>
    <t>RICU</t>
  </si>
  <si>
    <t>sjnk</t>
  </si>
  <si>
    <t>syzsnk</t>
  </si>
  <si>
    <t>su</t>
  </si>
  <si>
    <t>aca</t>
  </si>
  <si>
    <t>CCU</t>
  </si>
  <si>
    <t>gkybq</t>
  </si>
  <si>
    <t>ps</t>
  </si>
  <si>
    <t>acv</t>
  </si>
  <si>
    <t>&lt;=8</t>
  </si>
  <si>
    <t>aha</t>
  </si>
  <si>
    <t>alw</t>
  </si>
  <si>
    <t>sf</t>
  </si>
  <si>
    <t>cal</t>
  </si>
  <si>
    <t>f</t>
  </si>
  <si>
    <t>xhnkbq</t>
  </si>
  <si>
    <t>ur</t>
  </si>
  <si>
    <t>&gt;1</t>
  </si>
  <si>
    <t>xwkbbq</t>
  </si>
  <si>
    <t>xwkqbq</t>
  </si>
  <si>
    <t>bl</t>
  </si>
  <si>
    <t>hxnk</t>
  </si>
  <si>
    <t>nfm1nb</t>
  </si>
  <si>
    <t>se</t>
  </si>
  <si>
    <t>mnwkbq</t>
  </si>
  <si>
    <t>cfr</t>
  </si>
  <si>
    <t>ab</t>
  </si>
  <si>
    <t>cgl</t>
  </si>
  <si>
    <t>xnkebq</t>
  </si>
  <si>
    <t>ckr</t>
  </si>
  <si>
    <t>xnkbbq</t>
  </si>
  <si>
    <t>cpa</t>
  </si>
  <si>
    <t>ctr</t>
  </si>
  <si>
    <t>ea1</t>
  </si>
  <si>
    <t>ead</t>
  </si>
  <si>
    <t>&lt;=16</t>
  </si>
  <si>
    <t>eae</t>
  </si>
  <si>
    <t>pwkybq</t>
  </si>
  <si>
    <t>eav</t>
  </si>
  <si>
    <t>+</t>
  </si>
  <si>
    <t>&gt;1000</t>
  </si>
  <si>
    <t>&gt;500</t>
  </si>
  <si>
    <t>ecl</t>
  </si>
  <si>
    <t>eco</t>
  </si>
  <si>
    <t>&gt;=64</t>
  </si>
  <si>
    <t>&gt;=16</t>
  </si>
  <si>
    <t>&lt;=20</t>
  </si>
  <si>
    <t>&gt;=4</t>
  </si>
  <si>
    <t>&lt;=0.25</t>
  </si>
  <si>
    <t>&gt;=128</t>
  </si>
  <si>
    <t>&gt;=32</t>
  </si>
  <si>
    <t>&gt;=8</t>
  </si>
  <si>
    <t>qkylk</t>
  </si>
  <si>
    <t>zlxyk</t>
  </si>
  <si>
    <t>xwkjbq</t>
  </si>
  <si>
    <t>pwkebq</t>
  </si>
  <si>
    <t>xsek</t>
  </si>
  <si>
    <t>&gt;=320</t>
  </si>
  <si>
    <t>edu</t>
  </si>
  <si>
    <t>&lt;=1000</t>
  </si>
  <si>
    <t>&lt;=500</t>
  </si>
  <si>
    <t>efa</t>
  </si>
  <si>
    <t>efm</t>
  </si>
  <si>
    <t>fin</t>
  </si>
  <si>
    <t>hin</t>
  </si>
  <si>
    <t>kox</t>
  </si>
  <si>
    <t>koz</t>
  </si>
  <si>
    <t>kpn</t>
  </si>
  <si>
    <t>xwksbq</t>
  </si>
  <si>
    <t>ti</t>
  </si>
  <si>
    <t>xnky</t>
  </si>
  <si>
    <t>mmo</t>
  </si>
  <si>
    <t>pae</t>
  </si>
  <si>
    <t>pce</t>
  </si>
  <si>
    <t>pma</t>
  </si>
  <si>
    <t>xnks</t>
  </si>
  <si>
    <t>0.5_x001E_</t>
  </si>
  <si>
    <t>pmi</t>
  </si>
  <si>
    <t>sau</t>
  </si>
  <si>
    <t>&lt;0.015</t>
  </si>
  <si>
    <t>&lt;=0.01</t>
  </si>
  <si>
    <t>gkebq</t>
  </si>
  <si>
    <t>sep</t>
  </si>
  <si>
    <t>xwkybq</t>
  </si>
  <si>
    <t>shl</t>
  </si>
  <si>
    <t>sin</t>
  </si>
  <si>
    <t>sit</t>
  </si>
  <si>
    <t>sma</t>
  </si>
  <si>
    <t>spn</t>
  </si>
  <si>
    <t>&lt;=1.0</t>
  </si>
  <si>
    <t>&lt;=4</t>
    <phoneticPr fontId="1" type="noConversion"/>
  </si>
  <si>
    <t>&gt;64</t>
    <phoneticPr fontId="1" type="noConversion"/>
  </si>
  <si>
    <t>&lt;=8</t>
    <phoneticPr fontId="1" type="noConversion"/>
  </si>
  <si>
    <t>&lt;=2</t>
    <phoneticPr fontId="1" type="noConversion"/>
  </si>
  <si>
    <t>&gt;32</t>
    <phoneticPr fontId="1" type="noConversion"/>
  </si>
  <si>
    <t>&lt;=16</t>
    <phoneticPr fontId="1" type="noConversion"/>
  </si>
  <si>
    <t>&gt;64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</si>
</sst>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21"/>
  <sheetViews>
    <sheetView tabSelected="1" topLeftCell="AL295" workbookViewId="0">
      <selection activeCell="AT263" sqref="AT263"/>
    </sheetView>
  </sheetViews>
  <sheetFormatPr defaultColWidth="9" defaultRowHeight="13.5" x14ac:dyDescent="0.15"/>
  <cols>
    <col min="2" max="2" width="11.5" customWidth="1"/>
    <col min="3" max="4" width="12.25" customWidth="1"/>
    <col min="5" max="6" width="11" customWidth="1"/>
    <col min="21" max="21" width="12" customWidth="1"/>
  </cols>
  <sheetData>
    <row r="1" spans="1:58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</row>
    <row r="2" spans="1:58" x14ac:dyDescent="0.15">
      <c r="A2">
        <v>1640650</v>
      </c>
      <c r="B2" t="s">
        <v>58</v>
      </c>
      <c r="C2">
        <v>20200119029</v>
      </c>
      <c r="D2" s="1">
        <v>43849</v>
      </c>
      <c r="E2" t="s">
        <v>59</v>
      </c>
      <c r="G2" t="s">
        <v>60</v>
      </c>
      <c r="H2" t="s">
        <v>61</v>
      </c>
      <c r="I2" t="s">
        <v>62</v>
      </c>
      <c r="M2" t="s">
        <v>63</v>
      </c>
      <c r="Q2" t="s">
        <v>63</v>
      </c>
      <c r="U2" t="s">
        <v>64</v>
      </c>
      <c r="Y2">
        <f t="shared" ref="Y2:Y8" si="0">0.5</f>
        <v>0.5</v>
      </c>
      <c r="AF2" t="s">
        <v>65</v>
      </c>
      <c r="AG2" t="s">
        <v>62</v>
      </c>
      <c r="AK2" t="s">
        <v>62</v>
      </c>
      <c r="AM2" t="s">
        <v>65</v>
      </c>
      <c r="AP2" t="s">
        <v>168</v>
      </c>
      <c r="AR2" t="s">
        <v>63</v>
      </c>
      <c r="AT2" t="s">
        <v>171</v>
      </c>
      <c r="AW2" t="s">
        <v>62</v>
      </c>
      <c r="BB2" t="s">
        <v>65</v>
      </c>
      <c r="BE2" t="s">
        <v>66</v>
      </c>
    </row>
    <row r="3" spans="1:58" x14ac:dyDescent="0.15">
      <c r="A3">
        <v>1710671</v>
      </c>
      <c r="B3" t="s">
        <v>67</v>
      </c>
      <c r="C3">
        <v>20200307002</v>
      </c>
      <c r="D3" s="1">
        <v>43897</v>
      </c>
      <c r="E3" t="s">
        <v>68</v>
      </c>
      <c r="G3" t="s">
        <v>60</v>
      </c>
      <c r="H3" t="s">
        <v>61</v>
      </c>
      <c r="I3" t="s">
        <v>69</v>
      </c>
      <c r="M3">
        <f>32/16</f>
        <v>2</v>
      </c>
      <c r="Q3" t="s">
        <v>63</v>
      </c>
      <c r="U3" t="s">
        <v>70</v>
      </c>
      <c r="Y3" t="s">
        <v>71</v>
      </c>
      <c r="AF3" t="s">
        <v>72</v>
      </c>
      <c r="AG3" t="s">
        <v>62</v>
      </c>
      <c r="AK3" t="s">
        <v>73</v>
      </c>
      <c r="AM3" t="s">
        <v>72</v>
      </c>
      <c r="AP3" t="s">
        <v>169</v>
      </c>
      <c r="AR3" t="s">
        <v>74</v>
      </c>
      <c r="AT3">
        <f>32/16</f>
        <v>2</v>
      </c>
      <c r="AW3" t="s">
        <v>74</v>
      </c>
      <c r="BB3" t="s">
        <v>72</v>
      </c>
      <c r="BE3" t="s">
        <v>70</v>
      </c>
    </row>
    <row r="4" spans="1:58" x14ac:dyDescent="0.15">
      <c r="A4">
        <v>1854656</v>
      </c>
      <c r="B4" t="s">
        <v>67</v>
      </c>
      <c r="C4">
        <v>20200221005</v>
      </c>
      <c r="D4" s="1">
        <v>43882</v>
      </c>
      <c r="E4" t="s">
        <v>68</v>
      </c>
      <c r="G4" t="s">
        <v>60</v>
      </c>
      <c r="H4" t="s">
        <v>61</v>
      </c>
      <c r="I4" t="s">
        <v>69</v>
      </c>
      <c r="M4">
        <f>16/8</f>
        <v>2</v>
      </c>
      <c r="Q4" t="s">
        <v>63</v>
      </c>
      <c r="U4" t="s">
        <v>70</v>
      </c>
      <c r="Y4" t="s">
        <v>71</v>
      </c>
      <c r="AF4" t="s">
        <v>72</v>
      </c>
      <c r="AG4" t="s">
        <v>62</v>
      </c>
      <c r="AK4" t="s">
        <v>73</v>
      </c>
      <c r="AM4" t="s">
        <v>72</v>
      </c>
      <c r="AP4" t="s">
        <v>169</v>
      </c>
      <c r="AR4" t="s">
        <v>74</v>
      </c>
      <c r="AT4">
        <f>32/16</f>
        <v>2</v>
      </c>
      <c r="AW4" t="s">
        <v>74</v>
      </c>
      <c r="BB4" t="s">
        <v>72</v>
      </c>
      <c r="BE4" t="s">
        <v>70</v>
      </c>
    </row>
    <row r="5" spans="1:58" x14ac:dyDescent="0.15">
      <c r="A5">
        <v>1890357</v>
      </c>
      <c r="B5" t="s">
        <v>75</v>
      </c>
      <c r="C5">
        <v>20191230061</v>
      </c>
      <c r="D5" s="1">
        <v>43829</v>
      </c>
      <c r="E5" t="s">
        <v>59</v>
      </c>
      <c r="G5" t="s">
        <v>60</v>
      </c>
      <c r="H5" t="s">
        <v>61</v>
      </c>
      <c r="I5" t="s">
        <v>62</v>
      </c>
      <c r="M5">
        <f>8/4</f>
        <v>2</v>
      </c>
      <c r="Q5" t="s">
        <v>63</v>
      </c>
      <c r="U5" t="s">
        <v>64</v>
      </c>
      <c r="Y5" t="s">
        <v>76</v>
      </c>
      <c r="AF5" t="s">
        <v>65</v>
      </c>
      <c r="AG5" t="s">
        <v>62</v>
      </c>
      <c r="AK5" t="s">
        <v>62</v>
      </c>
      <c r="AM5" t="s">
        <v>65</v>
      </c>
      <c r="AP5" t="s">
        <v>168</v>
      </c>
      <c r="AR5" t="s">
        <v>63</v>
      </c>
      <c r="AT5" t="s">
        <v>171</v>
      </c>
      <c r="AW5" t="s">
        <v>62</v>
      </c>
      <c r="BB5" t="s">
        <v>65</v>
      </c>
      <c r="BE5" t="s">
        <v>66</v>
      </c>
    </row>
    <row r="6" spans="1:58" x14ac:dyDescent="0.15">
      <c r="A6">
        <v>1892519</v>
      </c>
      <c r="B6" t="s">
        <v>67</v>
      </c>
      <c r="C6">
        <v>20200321006</v>
      </c>
      <c r="D6" s="1">
        <v>43911</v>
      </c>
      <c r="E6" t="s">
        <v>68</v>
      </c>
      <c r="G6" t="s">
        <v>60</v>
      </c>
      <c r="H6" t="s">
        <v>61</v>
      </c>
      <c r="I6" t="s">
        <v>62</v>
      </c>
      <c r="M6" t="s">
        <v>63</v>
      </c>
      <c r="Q6" t="s">
        <v>63</v>
      </c>
      <c r="U6" t="s">
        <v>64</v>
      </c>
      <c r="Y6">
        <f t="shared" si="0"/>
        <v>0.5</v>
      </c>
      <c r="AF6" t="s">
        <v>65</v>
      </c>
      <c r="AG6" t="s">
        <v>62</v>
      </c>
      <c r="AK6" t="s">
        <v>62</v>
      </c>
      <c r="AM6" t="s">
        <v>65</v>
      </c>
      <c r="AP6">
        <f>16/2</f>
        <v>8</v>
      </c>
      <c r="AR6" t="s">
        <v>63</v>
      </c>
      <c r="AT6" t="s">
        <v>171</v>
      </c>
      <c r="AW6">
        <f>16</f>
        <v>16</v>
      </c>
      <c r="BB6" t="s">
        <v>65</v>
      </c>
      <c r="BE6" t="s">
        <v>66</v>
      </c>
    </row>
    <row r="7" spans="1:58" x14ac:dyDescent="0.15">
      <c r="A7">
        <v>1909147</v>
      </c>
      <c r="B7" t="s">
        <v>58</v>
      </c>
      <c r="C7">
        <v>20200102020</v>
      </c>
      <c r="D7" s="1">
        <v>43832</v>
      </c>
      <c r="E7" t="s">
        <v>59</v>
      </c>
      <c r="G7" t="s">
        <v>60</v>
      </c>
      <c r="H7" t="s">
        <v>61</v>
      </c>
      <c r="I7" t="s">
        <v>62</v>
      </c>
      <c r="M7" t="s">
        <v>63</v>
      </c>
      <c r="Q7" t="s">
        <v>63</v>
      </c>
      <c r="U7" t="s">
        <v>64</v>
      </c>
      <c r="Y7">
        <f t="shared" si="0"/>
        <v>0.5</v>
      </c>
      <c r="AF7" t="s">
        <v>65</v>
      </c>
      <c r="AG7" t="s">
        <v>62</v>
      </c>
      <c r="AK7" t="s">
        <v>62</v>
      </c>
      <c r="AM7" t="s">
        <v>65</v>
      </c>
      <c r="AP7">
        <f>16/2</f>
        <v>8</v>
      </c>
      <c r="AR7" t="s">
        <v>63</v>
      </c>
      <c r="AT7">
        <f>16/8</f>
        <v>2</v>
      </c>
      <c r="AW7" t="s">
        <v>74</v>
      </c>
      <c r="BB7" t="s">
        <v>65</v>
      </c>
      <c r="BE7" t="s">
        <v>66</v>
      </c>
    </row>
    <row r="8" spans="1:58" x14ac:dyDescent="0.15">
      <c r="A8">
        <v>1923056</v>
      </c>
      <c r="B8" t="s">
        <v>67</v>
      </c>
      <c r="C8">
        <v>20200103057</v>
      </c>
      <c r="D8" s="1">
        <v>43833</v>
      </c>
      <c r="E8" t="s">
        <v>68</v>
      </c>
      <c r="G8" t="s">
        <v>60</v>
      </c>
      <c r="H8" t="s">
        <v>61</v>
      </c>
      <c r="I8" t="s">
        <v>62</v>
      </c>
      <c r="M8" t="s">
        <v>63</v>
      </c>
      <c r="Q8" t="s">
        <v>63</v>
      </c>
      <c r="U8" t="s">
        <v>64</v>
      </c>
      <c r="Y8">
        <f t="shared" si="0"/>
        <v>0.5</v>
      </c>
      <c r="AF8" t="s">
        <v>65</v>
      </c>
      <c r="AG8" t="s">
        <v>62</v>
      </c>
      <c r="AK8" t="s">
        <v>62</v>
      </c>
      <c r="AM8" t="s">
        <v>65</v>
      </c>
      <c r="AP8" t="s">
        <v>168</v>
      </c>
      <c r="AR8" t="s">
        <v>63</v>
      </c>
      <c r="AT8" t="s">
        <v>171</v>
      </c>
      <c r="AW8" t="s">
        <v>62</v>
      </c>
      <c r="BB8" t="s">
        <v>65</v>
      </c>
      <c r="BE8">
        <f>1</f>
        <v>1</v>
      </c>
    </row>
    <row r="9" spans="1:58" x14ac:dyDescent="0.15">
      <c r="A9">
        <v>1926483</v>
      </c>
      <c r="B9" t="s">
        <v>58</v>
      </c>
      <c r="C9">
        <v>20200203009</v>
      </c>
      <c r="D9" s="1">
        <v>43864</v>
      </c>
      <c r="E9" t="s">
        <v>77</v>
      </c>
      <c r="G9" t="s">
        <v>60</v>
      </c>
      <c r="H9" t="s">
        <v>61</v>
      </c>
      <c r="I9" t="s">
        <v>69</v>
      </c>
      <c r="M9">
        <f>16/8</f>
        <v>2</v>
      </c>
      <c r="Q9" t="s">
        <v>63</v>
      </c>
      <c r="U9" t="s">
        <v>70</v>
      </c>
      <c r="Y9" t="s">
        <v>71</v>
      </c>
      <c r="AF9" t="s">
        <v>72</v>
      </c>
      <c r="AG9" t="s">
        <v>62</v>
      </c>
      <c r="AK9" t="s">
        <v>73</v>
      </c>
      <c r="AM9" t="s">
        <v>72</v>
      </c>
      <c r="AP9" t="s">
        <v>169</v>
      </c>
      <c r="AR9" t="s">
        <v>74</v>
      </c>
      <c r="AT9">
        <f>32/16</f>
        <v>2</v>
      </c>
      <c r="AW9" t="s">
        <v>74</v>
      </c>
      <c r="BB9" t="s">
        <v>72</v>
      </c>
      <c r="BE9" t="s">
        <v>70</v>
      </c>
    </row>
    <row r="10" spans="1:58" x14ac:dyDescent="0.15">
      <c r="A10">
        <v>1930738</v>
      </c>
      <c r="B10" t="s">
        <v>67</v>
      </c>
      <c r="C10">
        <v>20200306017</v>
      </c>
      <c r="D10" s="1">
        <v>43896</v>
      </c>
      <c r="E10" t="s">
        <v>59</v>
      </c>
      <c r="G10" t="s">
        <v>60</v>
      </c>
      <c r="H10" t="s">
        <v>61</v>
      </c>
      <c r="I10" t="s">
        <v>69</v>
      </c>
      <c r="M10" t="s">
        <v>69</v>
      </c>
      <c r="Q10" t="s">
        <v>63</v>
      </c>
      <c r="U10" t="s">
        <v>70</v>
      </c>
      <c r="Y10" t="s">
        <v>71</v>
      </c>
      <c r="AF10" t="s">
        <v>72</v>
      </c>
      <c r="AG10" t="s">
        <v>62</v>
      </c>
      <c r="AK10" t="s">
        <v>73</v>
      </c>
      <c r="AM10" t="s">
        <v>72</v>
      </c>
      <c r="AP10" t="s">
        <v>169</v>
      </c>
      <c r="AR10" t="s">
        <v>74</v>
      </c>
      <c r="AT10" t="s">
        <v>172</v>
      </c>
      <c r="AW10" t="s">
        <v>74</v>
      </c>
      <c r="BB10" t="s">
        <v>72</v>
      </c>
      <c r="BE10" t="s">
        <v>70</v>
      </c>
    </row>
    <row r="11" spans="1:58" x14ac:dyDescent="0.15">
      <c r="A11">
        <v>1931790</v>
      </c>
      <c r="B11" t="s">
        <v>78</v>
      </c>
      <c r="C11">
        <v>20200128030</v>
      </c>
      <c r="D11" s="1">
        <v>43858</v>
      </c>
      <c r="E11" t="s">
        <v>59</v>
      </c>
      <c r="G11" t="s">
        <v>60</v>
      </c>
      <c r="H11" t="s">
        <v>61</v>
      </c>
      <c r="I11">
        <f>16</f>
        <v>16</v>
      </c>
      <c r="M11">
        <f>16/8</f>
        <v>2</v>
      </c>
      <c r="Q11" t="s">
        <v>63</v>
      </c>
      <c r="U11">
        <f>4/76</f>
        <v>5.2631578947368397E-2</v>
      </c>
      <c r="Y11" t="s">
        <v>71</v>
      </c>
      <c r="AF11">
        <f>4</f>
        <v>4</v>
      </c>
      <c r="AG11" t="s">
        <v>62</v>
      </c>
      <c r="AK11" t="s">
        <v>73</v>
      </c>
      <c r="AM11" t="s">
        <v>72</v>
      </c>
      <c r="AP11" t="s">
        <v>169</v>
      </c>
      <c r="AR11">
        <f>8</f>
        <v>8</v>
      </c>
      <c r="AT11">
        <f>16/8</f>
        <v>2</v>
      </c>
      <c r="AW11">
        <f>16</f>
        <v>16</v>
      </c>
      <c r="BB11">
        <f>8</f>
        <v>8</v>
      </c>
      <c r="BE11" t="s">
        <v>70</v>
      </c>
    </row>
    <row r="12" spans="1:58" x14ac:dyDescent="0.15">
      <c r="A12">
        <v>1933231</v>
      </c>
      <c r="B12" t="s">
        <v>75</v>
      </c>
      <c r="C12">
        <v>20200214020</v>
      </c>
      <c r="D12" s="1">
        <v>43875</v>
      </c>
      <c r="E12" t="s">
        <v>59</v>
      </c>
      <c r="G12" t="s">
        <v>60</v>
      </c>
      <c r="H12" t="s">
        <v>61</v>
      </c>
      <c r="I12" t="s">
        <v>62</v>
      </c>
      <c r="M12">
        <f>32/16</f>
        <v>2</v>
      </c>
      <c r="Q12" t="s">
        <v>63</v>
      </c>
      <c r="U12" t="s">
        <v>70</v>
      </c>
      <c r="Y12" t="s">
        <v>71</v>
      </c>
      <c r="AF12" t="s">
        <v>72</v>
      </c>
      <c r="AG12" t="s">
        <v>62</v>
      </c>
      <c r="AK12" t="s">
        <v>73</v>
      </c>
      <c r="AM12" t="s">
        <v>72</v>
      </c>
      <c r="AP12" t="s">
        <v>169</v>
      </c>
      <c r="AR12" t="s">
        <v>74</v>
      </c>
      <c r="AT12">
        <f>32/16</f>
        <v>2</v>
      </c>
      <c r="AW12" t="s">
        <v>74</v>
      </c>
      <c r="BB12">
        <f>8</f>
        <v>8</v>
      </c>
      <c r="BE12" t="s">
        <v>70</v>
      </c>
    </row>
    <row r="13" spans="1:58" x14ac:dyDescent="0.15">
      <c r="A13">
        <v>1936590</v>
      </c>
      <c r="B13" t="s">
        <v>75</v>
      </c>
      <c r="C13">
        <v>20200309027</v>
      </c>
      <c r="D13" s="1">
        <v>43899</v>
      </c>
      <c r="E13" t="s">
        <v>59</v>
      </c>
      <c r="G13" t="s">
        <v>60</v>
      </c>
      <c r="H13" t="s">
        <v>61</v>
      </c>
      <c r="I13" t="s">
        <v>62</v>
      </c>
      <c r="M13" t="s">
        <v>69</v>
      </c>
      <c r="Q13" t="s">
        <v>63</v>
      </c>
      <c r="U13" t="s">
        <v>64</v>
      </c>
      <c r="Y13" t="s">
        <v>71</v>
      </c>
      <c r="AF13" t="s">
        <v>72</v>
      </c>
      <c r="AG13" t="s">
        <v>62</v>
      </c>
      <c r="AK13" t="s">
        <v>73</v>
      </c>
      <c r="AM13">
        <f>4</f>
        <v>4</v>
      </c>
      <c r="AP13" t="s">
        <v>169</v>
      </c>
      <c r="AR13" t="s">
        <v>74</v>
      </c>
      <c r="AT13" t="s">
        <v>172</v>
      </c>
      <c r="AW13" t="s">
        <v>74</v>
      </c>
      <c r="BB13" t="s">
        <v>72</v>
      </c>
      <c r="BE13" t="s">
        <v>70</v>
      </c>
    </row>
    <row r="14" spans="1:58" x14ac:dyDescent="0.15">
      <c r="A14">
        <v>1937232</v>
      </c>
      <c r="B14" t="s">
        <v>67</v>
      </c>
      <c r="C14">
        <v>20200221013</v>
      </c>
      <c r="D14" s="1">
        <v>43882</v>
      </c>
      <c r="E14" t="s">
        <v>68</v>
      </c>
      <c r="G14" t="s">
        <v>60</v>
      </c>
      <c r="H14" t="s">
        <v>61</v>
      </c>
      <c r="I14" t="s">
        <v>69</v>
      </c>
      <c r="M14" t="s">
        <v>69</v>
      </c>
      <c r="Q14" t="s">
        <v>63</v>
      </c>
      <c r="U14" t="s">
        <v>70</v>
      </c>
      <c r="Y14" t="s">
        <v>71</v>
      </c>
      <c r="AF14" t="s">
        <v>72</v>
      </c>
      <c r="AG14" t="s">
        <v>62</v>
      </c>
      <c r="AK14" t="s">
        <v>73</v>
      </c>
      <c r="AM14" t="s">
        <v>72</v>
      </c>
      <c r="AP14" t="s">
        <v>169</v>
      </c>
      <c r="AR14" t="s">
        <v>74</v>
      </c>
      <c r="AT14" t="s">
        <v>172</v>
      </c>
      <c r="AW14" t="s">
        <v>74</v>
      </c>
      <c r="BB14" t="s">
        <v>72</v>
      </c>
      <c r="BE14" t="s">
        <v>70</v>
      </c>
    </row>
    <row r="15" spans="1:58" x14ac:dyDescent="0.15">
      <c r="A15">
        <v>1937424</v>
      </c>
      <c r="B15" t="s">
        <v>67</v>
      </c>
      <c r="C15">
        <v>20200325037</v>
      </c>
      <c r="D15" s="1">
        <v>43915</v>
      </c>
      <c r="E15" t="s">
        <v>59</v>
      </c>
      <c r="G15" t="s">
        <v>60</v>
      </c>
      <c r="H15" t="s">
        <v>61</v>
      </c>
      <c r="I15" t="s">
        <v>69</v>
      </c>
      <c r="M15">
        <f>32/16</f>
        <v>2</v>
      </c>
      <c r="Q15" t="s">
        <v>63</v>
      </c>
      <c r="U15" t="s">
        <v>70</v>
      </c>
      <c r="Y15" t="s">
        <v>71</v>
      </c>
      <c r="AF15" t="s">
        <v>72</v>
      </c>
      <c r="AG15" t="s">
        <v>62</v>
      </c>
      <c r="AK15" t="s">
        <v>73</v>
      </c>
      <c r="AM15" t="s">
        <v>72</v>
      </c>
      <c r="AP15" t="s">
        <v>169</v>
      </c>
      <c r="AR15" t="s">
        <v>74</v>
      </c>
      <c r="AT15">
        <f>32/16</f>
        <v>2</v>
      </c>
      <c r="AW15" t="s">
        <v>74</v>
      </c>
      <c r="BB15" t="s">
        <v>72</v>
      </c>
      <c r="BE15" t="s">
        <v>70</v>
      </c>
    </row>
    <row r="16" spans="1:58" x14ac:dyDescent="0.15">
      <c r="A16">
        <v>1939652</v>
      </c>
      <c r="B16" t="s">
        <v>67</v>
      </c>
      <c r="C16">
        <v>20200307012</v>
      </c>
      <c r="D16" s="1">
        <v>43897</v>
      </c>
      <c r="E16" t="s">
        <v>59</v>
      </c>
      <c r="G16" t="s">
        <v>60</v>
      </c>
      <c r="H16" t="s">
        <v>61</v>
      </c>
      <c r="I16" t="s">
        <v>62</v>
      </c>
      <c r="M16" t="s">
        <v>63</v>
      </c>
      <c r="Q16" t="s">
        <v>63</v>
      </c>
      <c r="U16" t="s">
        <v>64</v>
      </c>
      <c r="Y16">
        <f>0.5</f>
        <v>0.5</v>
      </c>
      <c r="AF16" t="s">
        <v>65</v>
      </c>
      <c r="AG16" t="s">
        <v>62</v>
      </c>
      <c r="AK16" t="s">
        <v>62</v>
      </c>
      <c r="AM16" t="s">
        <v>65</v>
      </c>
      <c r="AP16" t="s">
        <v>168</v>
      </c>
      <c r="AR16" t="s">
        <v>63</v>
      </c>
      <c r="AT16" t="s">
        <v>171</v>
      </c>
      <c r="AW16" t="s">
        <v>74</v>
      </c>
      <c r="BB16" t="s">
        <v>65</v>
      </c>
      <c r="BE16" t="s">
        <v>66</v>
      </c>
    </row>
    <row r="17" spans="1:57" x14ac:dyDescent="0.15">
      <c r="A17">
        <v>1941502</v>
      </c>
      <c r="B17" t="s">
        <v>67</v>
      </c>
      <c r="C17">
        <v>20200331015</v>
      </c>
      <c r="D17" s="1">
        <v>43921</v>
      </c>
      <c r="E17" t="s">
        <v>68</v>
      </c>
      <c r="G17" t="s">
        <v>60</v>
      </c>
      <c r="H17" t="s">
        <v>61</v>
      </c>
      <c r="I17" t="s">
        <v>69</v>
      </c>
      <c r="M17" t="s">
        <v>69</v>
      </c>
      <c r="Q17" t="s">
        <v>63</v>
      </c>
      <c r="U17" t="s">
        <v>70</v>
      </c>
      <c r="Y17" t="s">
        <v>71</v>
      </c>
      <c r="AF17" t="s">
        <v>72</v>
      </c>
      <c r="AG17" t="s">
        <v>62</v>
      </c>
      <c r="AK17" t="s">
        <v>73</v>
      </c>
      <c r="AM17" t="s">
        <v>72</v>
      </c>
      <c r="AP17" t="s">
        <v>169</v>
      </c>
      <c r="AR17" t="s">
        <v>74</v>
      </c>
      <c r="AT17" t="s">
        <v>172</v>
      </c>
      <c r="AW17" t="s">
        <v>74</v>
      </c>
      <c r="BB17" t="s">
        <v>72</v>
      </c>
      <c r="BE17" t="s">
        <v>70</v>
      </c>
    </row>
    <row r="18" spans="1:57" x14ac:dyDescent="0.15">
      <c r="A18">
        <v>1944588</v>
      </c>
      <c r="B18" t="s">
        <v>67</v>
      </c>
      <c r="C18">
        <v>20200324009</v>
      </c>
      <c r="D18" s="1">
        <v>43914</v>
      </c>
      <c r="E18" t="s">
        <v>68</v>
      </c>
      <c r="G18" t="s">
        <v>60</v>
      </c>
      <c r="H18" t="s">
        <v>61</v>
      </c>
      <c r="I18" t="s">
        <v>69</v>
      </c>
      <c r="M18" t="s">
        <v>69</v>
      </c>
      <c r="Q18" t="s">
        <v>63</v>
      </c>
      <c r="U18" t="s">
        <v>70</v>
      </c>
      <c r="Y18" t="s">
        <v>71</v>
      </c>
      <c r="AF18" t="s">
        <v>72</v>
      </c>
      <c r="AG18" t="s">
        <v>62</v>
      </c>
      <c r="AK18" t="s">
        <v>73</v>
      </c>
      <c r="AM18" t="s">
        <v>72</v>
      </c>
      <c r="AP18" t="s">
        <v>169</v>
      </c>
      <c r="AR18" t="s">
        <v>74</v>
      </c>
      <c r="AT18" t="s">
        <v>172</v>
      </c>
      <c r="AW18" t="s">
        <v>74</v>
      </c>
      <c r="BB18" t="s">
        <v>72</v>
      </c>
      <c r="BE18" t="s">
        <v>70</v>
      </c>
    </row>
    <row r="19" spans="1:57" x14ac:dyDescent="0.15">
      <c r="A19">
        <v>1946097</v>
      </c>
      <c r="B19" t="s">
        <v>58</v>
      </c>
      <c r="C19">
        <v>20200428025</v>
      </c>
      <c r="D19" s="1">
        <v>43949</v>
      </c>
      <c r="E19" t="s">
        <v>68</v>
      </c>
      <c r="G19" t="s">
        <v>60</v>
      </c>
      <c r="H19" t="s">
        <v>61</v>
      </c>
      <c r="I19">
        <f>16</f>
        <v>16</v>
      </c>
      <c r="M19">
        <f>16/8</f>
        <v>2</v>
      </c>
      <c r="Q19" t="s">
        <v>63</v>
      </c>
      <c r="U19">
        <f>4/76</f>
        <v>5.2631578947368397E-2</v>
      </c>
      <c r="Y19" t="s">
        <v>71</v>
      </c>
      <c r="AF19" t="s">
        <v>72</v>
      </c>
      <c r="AG19" t="s">
        <v>62</v>
      </c>
      <c r="AK19" t="s">
        <v>73</v>
      </c>
      <c r="AM19" t="s">
        <v>72</v>
      </c>
      <c r="AP19" t="s">
        <v>169</v>
      </c>
      <c r="AR19">
        <f>8</f>
        <v>8</v>
      </c>
      <c r="AT19">
        <f>32/16</f>
        <v>2</v>
      </c>
      <c r="AW19">
        <f>16</f>
        <v>16</v>
      </c>
      <c r="BB19" t="s">
        <v>72</v>
      </c>
      <c r="BE19" t="s">
        <v>70</v>
      </c>
    </row>
    <row r="20" spans="1:57" x14ac:dyDescent="0.15">
      <c r="A20">
        <v>1956772</v>
      </c>
      <c r="B20" t="s">
        <v>75</v>
      </c>
      <c r="C20">
        <v>20200522051</v>
      </c>
      <c r="D20" s="1">
        <v>43973</v>
      </c>
      <c r="E20" t="s">
        <v>59</v>
      </c>
      <c r="G20" t="s">
        <v>60</v>
      </c>
      <c r="H20" t="s">
        <v>61</v>
      </c>
      <c r="I20" t="s">
        <v>69</v>
      </c>
      <c r="M20" t="s">
        <v>69</v>
      </c>
      <c r="Q20" t="s">
        <v>63</v>
      </c>
      <c r="U20" t="s">
        <v>64</v>
      </c>
      <c r="Y20" t="s">
        <v>71</v>
      </c>
      <c r="AF20" t="s">
        <v>72</v>
      </c>
      <c r="AG20" t="s">
        <v>62</v>
      </c>
      <c r="AK20" t="s">
        <v>73</v>
      </c>
      <c r="AM20" t="s">
        <v>72</v>
      </c>
      <c r="AP20" t="s">
        <v>169</v>
      </c>
      <c r="AR20" t="s">
        <v>74</v>
      </c>
      <c r="AT20" t="s">
        <v>172</v>
      </c>
      <c r="AW20" t="s">
        <v>74</v>
      </c>
      <c r="BB20" t="s">
        <v>72</v>
      </c>
      <c r="BE20" t="s">
        <v>70</v>
      </c>
    </row>
    <row r="21" spans="1:57" x14ac:dyDescent="0.15">
      <c r="A21">
        <v>1959433</v>
      </c>
      <c r="B21" t="s">
        <v>75</v>
      </c>
      <c r="C21">
        <v>20200518019</v>
      </c>
      <c r="D21" s="1">
        <v>43969</v>
      </c>
      <c r="E21" t="s">
        <v>68</v>
      </c>
      <c r="G21" t="s">
        <v>60</v>
      </c>
      <c r="H21" t="s">
        <v>61</v>
      </c>
      <c r="I21" t="s">
        <v>69</v>
      </c>
      <c r="M21" t="s">
        <v>69</v>
      </c>
      <c r="Q21" t="s">
        <v>63</v>
      </c>
      <c r="U21" t="s">
        <v>64</v>
      </c>
      <c r="Y21" t="s">
        <v>71</v>
      </c>
      <c r="AF21" t="s">
        <v>72</v>
      </c>
      <c r="AG21" t="s">
        <v>62</v>
      </c>
      <c r="AK21" t="s">
        <v>73</v>
      </c>
      <c r="AM21" t="s">
        <v>72</v>
      </c>
      <c r="AP21" t="s">
        <v>169</v>
      </c>
      <c r="AR21" t="s">
        <v>74</v>
      </c>
      <c r="AT21" t="s">
        <v>172</v>
      </c>
      <c r="AW21" t="s">
        <v>74</v>
      </c>
      <c r="BB21" t="s">
        <v>72</v>
      </c>
      <c r="BE21" t="s">
        <v>70</v>
      </c>
    </row>
    <row r="22" spans="1:57" x14ac:dyDescent="0.15">
      <c r="A22">
        <v>1973716</v>
      </c>
      <c r="B22" t="s">
        <v>79</v>
      </c>
      <c r="C22">
        <v>20200601064</v>
      </c>
      <c r="D22" s="1">
        <v>43983</v>
      </c>
      <c r="E22" t="s">
        <v>59</v>
      </c>
      <c r="G22" t="s">
        <v>60</v>
      </c>
      <c r="H22" t="s">
        <v>61</v>
      </c>
      <c r="I22" t="s">
        <v>69</v>
      </c>
      <c r="M22" t="s">
        <v>69</v>
      </c>
      <c r="Q22" t="s">
        <v>63</v>
      </c>
      <c r="U22" t="s">
        <v>70</v>
      </c>
      <c r="Y22" t="s">
        <v>71</v>
      </c>
      <c r="AF22" t="s">
        <v>72</v>
      </c>
      <c r="AG22" t="s">
        <v>62</v>
      </c>
      <c r="AK22" t="s">
        <v>73</v>
      </c>
      <c r="AM22" t="s">
        <v>72</v>
      </c>
      <c r="AP22" t="s">
        <v>169</v>
      </c>
      <c r="AR22" t="s">
        <v>74</v>
      </c>
      <c r="AT22" t="s">
        <v>172</v>
      </c>
      <c r="AW22" t="s">
        <v>74</v>
      </c>
      <c r="BB22" t="s">
        <v>72</v>
      </c>
      <c r="BE22" t="s">
        <v>70</v>
      </c>
    </row>
    <row r="23" spans="1:57" x14ac:dyDescent="0.15">
      <c r="A23">
        <v>1981781</v>
      </c>
      <c r="B23" t="s">
        <v>67</v>
      </c>
      <c r="C23">
        <v>20200614002</v>
      </c>
      <c r="D23" s="1">
        <v>43996</v>
      </c>
      <c r="E23" t="s">
        <v>68</v>
      </c>
      <c r="G23" t="s">
        <v>60</v>
      </c>
      <c r="H23" t="s">
        <v>61</v>
      </c>
      <c r="I23" t="s">
        <v>69</v>
      </c>
      <c r="M23" t="s">
        <v>69</v>
      </c>
      <c r="Q23" t="s">
        <v>63</v>
      </c>
      <c r="U23" t="s">
        <v>70</v>
      </c>
      <c r="Y23" t="s">
        <v>71</v>
      </c>
      <c r="AF23" t="s">
        <v>72</v>
      </c>
      <c r="AG23" t="s">
        <v>62</v>
      </c>
      <c r="AK23" t="s">
        <v>73</v>
      </c>
      <c r="AM23" t="s">
        <v>72</v>
      </c>
      <c r="AP23" t="s">
        <v>169</v>
      </c>
      <c r="AR23" t="s">
        <v>74</v>
      </c>
      <c r="AT23" t="s">
        <v>172</v>
      </c>
      <c r="AW23" t="s">
        <v>74</v>
      </c>
      <c r="BB23" t="s">
        <v>72</v>
      </c>
      <c r="BE23" t="s">
        <v>70</v>
      </c>
    </row>
    <row r="24" spans="1:57" x14ac:dyDescent="0.15">
      <c r="A24">
        <v>1989554</v>
      </c>
      <c r="B24" t="s">
        <v>80</v>
      </c>
      <c r="C24">
        <v>20200626028</v>
      </c>
      <c r="D24" s="1">
        <v>44008</v>
      </c>
      <c r="E24" t="s">
        <v>81</v>
      </c>
      <c r="G24" t="s">
        <v>60</v>
      </c>
      <c r="H24" t="s">
        <v>61</v>
      </c>
      <c r="I24" t="s">
        <v>69</v>
      </c>
      <c r="M24" t="s">
        <v>69</v>
      </c>
      <c r="Q24" t="s">
        <v>63</v>
      </c>
      <c r="U24" t="s">
        <v>64</v>
      </c>
      <c r="Y24" t="s">
        <v>71</v>
      </c>
      <c r="AF24" t="s">
        <v>72</v>
      </c>
      <c r="AG24" t="s">
        <v>62</v>
      </c>
      <c r="AK24" t="s">
        <v>73</v>
      </c>
      <c r="AM24" t="s">
        <v>72</v>
      </c>
      <c r="AP24" t="s">
        <v>169</v>
      </c>
      <c r="AR24" t="s">
        <v>74</v>
      </c>
      <c r="AT24" t="s">
        <v>172</v>
      </c>
      <c r="AW24" t="s">
        <v>74</v>
      </c>
      <c r="BB24" t="s">
        <v>72</v>
      </c>
      <c r="BE24" t="s">
        <v>70</v>
      </c>
    </row>
    <row r="25" spans="1:57" x14ac:dyDescent="0.15">
      <c r="A25">
        <v>1873598</v>
      </c>
      <c r="B25" t="s">
        <v>58</v>
      </c>
      <c r="C25">
        <v>20200110019</v>
      </c>
      <c r="D25" s="1">
        <v>43840</v>
      </c>
      <c r="E25" t="s">
        <v>68</v>
      </c>
      <c r="G25" t="s">
        <v>82</v>
      </c>
      <c r="H25" t="s">
        <v>61</v>
      </c>
      <c r="I25" t="s">
        <v>69</v>
      </c>
      <c r="M25">
        <f>16/8</f>
        <v>2</v>
      </c>
      <c r="Q25" t="s">
        <v>63</v>
      </c>
      <c r="U25" t="s">
        <v>70</v>
      </c>
      <c r="Y25" t="s">
        <v>71</v>
      </c>
      <c r="AF25" t="s">
        <v>72</v>
      </c>
      <c r="AG25" t="s">
        <v>62</v>
      </c>
      <c r="AK25" t="s">
        <v>73</v>
      </c>
      <c r="AM25" t="s">
        <v>72</v>
      </c>
      <c r="AP25" t="s">
        <v>169</v>
      </c>
      <c r="AR25" t="s">
        <v>74</v>
      </c>
      <c r="AT25">
        <f t="shared" ref="AT25:AT28" si="1">16/8</f>
        <v>2</v>
      </c>
      <c r="AW25" t="s">
        <v>74</v>
      </c>
      <c r="BB25" t="s">
        <v>72</v>
      </c>
      <c r="BE25" t="s">
        <v>70</v>
      </c>
    </row>
    <row r="26" spans="1:57" x14ac:dyDescent="0.15">
      <c r="A26">
        <v>1888199</v>
      </c>
      <c r="B26" t="s">
        <v>78</v>
      </c>
      <c r="C26">
        <v>20200110038</v>
      </c>
      <c r="D26" s="1">
        <v>43840</v>
      </c>
      <c r="E26" t="s">
        <v>59</v>
      </c>
      <c r="G26" t="s">
        <v>82</v>
      </c>
      <c r="H26" t="s">
        <v>61</v>
      </c>
      <c r="I26">
        <f>16</f>
        <v>16</v>
      </c>
      <c r="M26">
        <f>32/16</f>
        <v>2</v>
      </c>
      <c r="Q26" t="s">
        <v>63</v>
      </c>
      <c r="U26" t="s">
        <v>70</v>
      </c>
      <c r="Y26" t="s">
        <v>71</v>
      </c>
      <c r="AF26" t="s">
        <v>72</v>
      </c>
      <c r="AG26" t="s">
        <v>62</v>
      </c>
      <c r="AK26" t="s">
        <v>73</v>
      </c>
      <c r="AM26" t="s">
        <v>72</v>
      </c>
      <c r="AP26" t="s">
        <v>169</v>
      </c>
      <c r="AR26" t="s">
        <v>74</v>
      </c>
      <c r="AT26">
        <f>32/16</f>
        <v>2</v>
      </c>
      <c r="AW26" t="s">
        <v>74</v>
      </c>
      <c r="BB26">
        <f>8</f>
        <v>8</v>
      </c>
      <c r="BE26" t="s">
        <v>70</v>
      </c>
    </row>
    <row r="27" spans="1:57" x14ac:dyDescent="0.15">
      <c r="A27">
        <v>1923558</v>
      </c>
      <c r="B27" t="s">
        <v>83</v>
      </c>
      <c r="C27">
        <v>20200110017</v>
      </c>
      <c r="D27" s="1">
        <v>43840</v>
      </c>
      <c r="E27" t="s">
        <v>68</v>
      </c>
      <c r="G27" t="s">
        <v>82</v>
      </c>
      <c r="H27" t="s">
        <v>61</v>
      </c>
      <c r="I27" t="s">
        <v>62</v>
      </c>
      <c r="M27">
        <f>8/4</f>
        <v>2</v>
      </c>
      <c r="Q27" t="s">
        <v>63</v>
      </c>
      <c r="U27" t="s">
        <v>64</v>
      </c>
      <c r="Y27">
        <f>0.5</f>
        <v>0.5</v>
      </c>
      <c r="AF27" t="s">
        <v>65</v>
      </c>
      <c r="AG27" t="s">
        <v>62</v>
      </c>
      <c r="AK27" t="s">
        <v>73</v>
      </c>
      <c r="AM27" t="s">
        <v>65</v>
      </c>
      <c r="AP27">
        <f>16/2</f>
        <v>8</v>
      </c>
      <c r="AR27" t="s">
        <v>74</v>
      </c>
      <c r="AT27">
        <f t="shared" si="1"/>
        <v>2</v>
      </c>
      <c r="AW27" t="s">
        <v>62</v>
      </c>
      <c r="BB27" t="s">
        <v>65</v>
      </c>
      <c r="BE27" t="s">
        <v>66</v>
      </c>
    </row>
    <row r="28" spans="1:57" x14ac:dyDescent="0.15">
      <c r="A28">
        <v>1926483</v>
      </c>
      <c r="B28" t="s">
        <v>58</v>
      </c>
      <c r="C28">
        <v>20200122039</v>
      </c>
      <c r="D28" s="1">
        <v>43852</v>
      </c>
      <c r="E28" t="s">
        <v>68</v>
      </c>
      <c r="G28" t="s">
        <v>82</v>
      </c>
      <c r="H28" t="s">
        <v>61</v>
      </c>
      <c r="I28" t="s">
        <v>62</v>
      </c>
      <c r="M28">
        <f>16/8</f>
        <v>2</v>
      </c>
      <c r="Q28" t="s">
        <v>63</v>
      </c>
      <c r="U28">
        <f>2/38</f>
        <v>5.2631578947368397E-2</v>
      </c>
      <c r="Y28" t="s">
        <v>71</v>
      </c>
      <c r="AF28" t="s">
        <v>72</v>
      </c>
      <c r="AG28" t="s">
        <v>62</v>
      </c>
      <c r="AK28" t="s">
        <v>73</v>
      </c>
      <c r="AM28" t="s">
        <v>72</v>
      </c>
      <c r="AP28" t="s">
        <v>169</v>
      </c>
      <c r="AR28">
        <f>8</f>
        <v>8</v>
      </c>
      <c r="AT28">
        <f t="shared" si="1"/>
        <v>2</v>
      </c>
      <c r="AW28" t="s">
        <v>62</v>
      </c>
      <c r="BB28">
        <f>8</f>
        <v>8</v>
      </c>
      <c r="BE28" t="s">
        <v>70</v>
      </c>
    </row>
    <row r="29" spans="1:57" x14ac:dyDescent="0.15">
      <c r="A29">
        <v>1956772</v>
      </c>
      <c r="B29" t="s">
        <v>75</v>
      </c>
      <c r="C29">
        <v>20200526057</v>
      </c>
      <c r="D29" s="1">
        <v>43977</v>
      </c>
      <c r="E29" t="s">
        <v>59</v>
      </c>
      <c r="G29" t="s">
        <v>82</v>
      </c>
      <c r="H29" t="s">
        <v>61</v>
      </c>
      <c r="I29" t="s">
        <v>69</v>
      </c>
      <c r="M29" t="s">
        <v>69</v>
      </c>
      <c r="Q29" t="s">
        <v>63</v>
      </c>
      <c r="U29" t="s">
        <v>64</v>
      </c>
      <c r="Y29" t="s">
        <v>71</v>
      </c>
      <c r="AF29" t="s">
        <v>72</v>
      </c>
      <c r="AG29" t="s">
        <v>62</v>
      </c>
      <c r="AK29" t="s">
        <v>73</v>
      </c>
      <c r="AM29" t="s">
        <v>72</v>
      </c>
      <c r="AP29" t="s">
        <v>169</v>
      </c>
      <c r="AR29" t="s">
        <v>74</v>
      </c>
      <c r="AT29" t="s">
        <v>172</v>
      </c>
      <c r="AW29" t="s">
        <v>74</v>
      </c>
      <c r="BB29" t="s">
        <v>72</v>
      </c>
      <c r="BE29" t="s">
        <v>70</v>
      </c>
    </row>
    <row r="30" spans="1:57" x14ac:dyDescent="0.15">
      <c r="A30">
        <v>1981470</v>
      </c>
      <c r="B30" t="s">
        <v>84</v>
      </c>
      <c r="C30">
        <v>20200618003</v>
      </c>
      <c r="D30" s="1">
        <v>44000</v>
      </c>
      <c r="E30" t="s">
        <v>85</v>
      </c>
      <c r="G30" t="s">
        <v>86</v>
      </c>
      <c r="H30" t="s">
        <v>61</v>
      </c>
      <c r="I30">
        <f>8</f>
        <v>8</v>
      </c>
      <c r="N30" t="s">
        <v>87</v>
      </c>
      <c r="Q30" t="s">
        <v>70</v>
      </c>
      <c r="U30" t="s">
        <v>63</v>
      </c>
      <c r="Y30" t="s">
        <v>71</v>
      </c>
      <c r="AE30">
        <f>16</f>
        <v>16</v>
      </c>
      <c r="AF30" t="s">
        <v>65</v>
      </c>
      <c r="AG30" t="s">
        <v>62</v>
      </c>
      <c r="AJ30" t="s">
        <v>73</v>
      </c>
      <c r="AK30" t="s">
        <v>73</v>
      </c>
      <c r="AM30" t="s">
        <v>63</v>
      </c>
      <c r="AP30" t="s">
        <v>169</v>
      </c>
      <c r="AR30" t="s">
        <v>64</v>
      </c>
      <c r="AT30" t="s">
        <v>173</v>
      </c>
      <c r="AW30" t="s">
        <v>65</v>
      </c>
      <c r="AZ30">
        <f>4</f>
        <v>4</v>
      </c>
      <c r="BB30" t="s">
        <v>65</v>
      </c>
      <c r="BE30">
        <f>4</f>
        <v>4</v>
      </c>
    </row>
    <row r="31" spans="1:57" x14ac:dyDescent="0.15">
      <c r="A31">
        <v>1944588</v>
      </c>
      <c r="B31" t="s">
        <v>67</v>
      </c>
      <c r="C31">
        <v>20200326035</v>
      </c>
      <c r="D31" s="1">
        <v>43916</v>
      </c>
      <c r="E31" t="s">
        <v>68</v>
      </c>
      <c r="G31" t="s">
        <v>88</v>
      </c>
      <c r="H31" t="s">
        <v>61</v>
      </c>
      <c r="I31" t="s">
        <v>69</v>
      </c>
      <c r="M31" t="s">
        <v>69</v>
      </c>
      <c r="Q31" t="s">
        <v>63</v>
      </c>
      <c r="U31" t="s">
        <v>70</v>
      </c>
      <c r="Y31" t="s">
        <v>71</v>
      </c>
      <c r="AF31" t="s">
        <v>72</v>
      </c>
      <c r="AG31" t="s">
        <v>62</v>
      </c>
      <c r="AK31" t="s">
        <v>73</v>
      </c>
      <c r="AM31" t="s">
        <v>72</v>
      </c>
      <c r="AP31" t="s">
        <v>169</v>
      </c>
      <c r="AR31">
        <f>16</f>
        <v>16</v>
      </c>
      <c r="AT31">
        <f t="shared" ref="AT31:AT34" si="2">32/16</f>
        <v>2</v>
      </c>
      <c r="AU31" t="s">
        <v>69</v>
      </c>
      <c r="AW31" t="s">
        <v>74</v>
      </c>
      <c r="BB31" t="s">
        <v>72</v>
      </c>
      <c r="BE31" t="s">
        <v>70</v>
      </c>
    </row>
    <row r="32" spans="1:57" x14ac:dyDescent="0.15">
      <c r="A32">
        <v>1882202</v>
      </c>
      <c r="B32" t="s">
        <v>75</v>
      </c>
      <c r="C32">
        <v>20200116014</v>
      </c>
      <c r="D32" s="1">
        <v>43846</v>
      </c>
      <c r="E32" t="s">
        <v>81</v>
      </c>
      <c r="G32" t="s">
        <v>89</v>
      </c>
      <c r="H32" t="s">
        <v>61</v>
      </c>
      <c r="I32" t="s">
        <v>62</v>
      </c>
      <c r="M32">
        <f>8/4</f>
        <v>2</v>
      </c>
      <c r="Q32" t="s">
        <v>63</v>
      </c>
      <c r="U32" t="s">
        <v>70</v>
      </c>
      <c r="Y32">
        <f>0.5</f>
        <v>0.5</v>
      </c>
      <c r="AF32">
        <f>8</f>
        <v>8</v>
      </c>
      <c r="AG32" t="s">
        <v>62</v>
      </c>
      <c r="AK32">
        <f>64/4</f>
        <v>16</v>
      </c>
      <c r="AM32" t="s">
        <v>72</v>
      </c>
      <c r="AP32" t="s">
        <v>169</v>
      </c>
      <c r="AR32" t="s">
        <v>74</v>
      </c>
      <c r="AT32">
        <f t="shared" si="2"/>
        <v>2</v>
      </c>
      <c r="AU32" t="s">
        <v>69</v>
      </c>
      <c r="AW32" t="s">
        <v>74</v>
      </c>
      <c r="BB32">
        <f>8</f>
        <v>8</v>
      </c>
      <c r="BE32" t="s">
        <v>66</v>
      </c>
    </row>
    <row r="33" spans="1:58" x14ac:dyDescent="0.15">
      <c r="A33">
        <v>1936540</v>
      </c>
      <c r="B33" t="s">
        <v>75</v>
      </c>
      <c r="C33">
        <v>20200219020</v>
      </c>
      <c r="D33" s="1">
        <v>43880</v>
      </c>
      <c r="E33" t="s">
        <v>59</v>
      </c>
      <c r="G33" t="s">
        <v>89</v>
      </c>
      <c r="H33" t="s">
        <v>61</v>
      </c>
      <c r="I33" t="s">
        <v>62</v>
      </c>
      <c r="M33" t="s">
        <v>63</v>
      </c>
      <c r="Q33" t="s">
        <v>63</v>
      </c>
      <c r="U33" t="s">
        <v>64</v>
      </c>
      <c r="Y33">
        <f>0.5</f>
        <v>0.5</v>
      </c>
      <c r="AF33" t="s">
        <v>65</v>
      </c>
      <c r="AG33" t="s">
        <v>62</v>
      </c>
      <c r="AK33" t="s">
        <v>62</v>
      </c>
      <c r="AM33" t="s">
        <v>65</v>
      </c>
      <c r="AP33" t="s">
        <v>168</v>
      </c>
      <c r="AR33" t="s">
        <v>63</v>
      </c>
      <c r="AT33" t="s">
        <v>171</v>
      </c>
      <c r="AU33" t="s">
        <v>65</v>
      </c>
      <c r="AV33" t="s">
        <v>62</v>
      </c>
      <c r="AW33" t="s">
        <v>62</v>
      </c>
      <c r="BB33" t="s">
        <v>65</v>
      </c>
      <c r="BE33" t="s">
        <v>66</v>
      </c>
    </row>
    <row r="34" spans="1:58" x14ac:dyDescent="0.15">
      <c r="A34">
        <v>1947549</v>
      </c>
      <c r="B34" t="s">
        <v>67</v>
      </c>
      <c r="C34">
        <v>20200416039</v>
      </c>
      <c r="D34" s="1">
        <v>43937</v>
      </c>
      <c r="E34" t="s">
        <v>90</v>
      </c>
      <c r="G34" t="s">
        <v>89</v>
      </c>
      <c r="H34" t="s">
        <v>61</v>
      </c>
      <c r="I34">
        <f>16</f>
        <v>16</v>
      </c>
      <c r="M34">
        <f>16/8</f>
        <v>2</v>
      </c>
      <c r="Q34" t="s">
        <v>63</v>
      </c>
      <c r="U34" t="s">
        <v>70</v>
      </c>
      <c r="AF34">
        <f>8</f>
        <v>8</v>
      </c>
      <c r="AK34">
        <f>64/4</f>
        <v>16</v>
      </c>
      <c r="AM34" t="s">
        <v>72</v>
      </c>
      <c r="AP34" t="s">
        <v>169</v>
      </c>
      <c r="AR34">
        <f>16</f>
        <v>16</v>
      </c>
      <c r="AT34">
        <f t="shared" si="2"/>
        <v>2</v>
      </c>
      <c r="AU34" t="s">
        <v>69</v>
      </c>
      <c r="AW34" t="s">
        <v>74</v>
      </c>
      <c r="BB34">
        <f>8</f>
        <v>8</v>
      </c>
    </row>
    <row r="35" spans="1:58" x14ac:dyDescent="0.15">
      <c r="A35">
        <v>1113880</v>
      </c>
      <c r="B35" t="s">
        <v>67</v>
      </c>
      <c r="C35">
        <v>20200604063</v>
      </c>
      <c r="D35" s="1">
        <v>43986</v>
      </c>
      <c r="E35" t="s">
        <v>68</v>
      </c>
      <c r="G35" t="s">
        <v>91</v>
      </c>
      <c r="H35" t="s">
        <v>92</v>
      </c>
      <c r="T35" t="s">
        <v>87</v>
      </c>
      <c r="AD35" t="s">
        <v>65</v>
      </c>
      <c r="BC35" t="s">
        <v>66</v>
      </c>
      <c r="BF35" t="s">
        <v>62</v>
      </c>
    </row>
    <row r="36" spans="1:58" x14ac:dyDescent="0.15">
      <c r="A36">
        <v>140570</v>
      </c>
      <c r="B36" t="s">
        <v>93</v>
      </c>
      <c r="C36">
        <v>20200126049</v>
      </c>
      <c r="D36" s="1">
        <v>43856</v>
      </c>
      <c r="E36" t="s">
        <v>59</v>
      </c>
      <c r="G36" t="s">
        <v>91</v>
      </c>
      <c r="H36" t="s">
        <v>92</v>
      </c>
      <c r="T36" t="s">
        <v>87</v>
      </c>
      <c r="AD36" t="s">
        <v>65</v>
      </c>
      <c r="BC36" t="s">
        <v>66</v>
      </c>
      <c r="BF36" t="s">
        <v>62</v>
      </c>
    </row>
    <row r="37" spans="1:58" x14ac:dyDescent="0.15">
      <c r="A37">
        <v>1410789</v>
      </c>
      <c r="B37" t="s">
        <v>83</v>
      </c>
      <c r="C37">
        <v>20200113042</v>
      </c>
      <c r="D37" s="1">
        <v>43843</v>
      </c>
      <c r="E37" t="s">
        <v>94</v>
      </c>
      <c r="G37" t="s">
        <v>91</v>
      </c>
      <c r="H37" t="s">
        <v>92</v>
      </c>
      <c r="T37" t="s">
        <v>87</v>
      </c>
      <c r="AD37" t="s">
        <v>65</v>
      </c>
      <c r="BC37" t="s">
        <v>66</v>
      </c>
      <c r="BF37" t="s">
        <v>62</v>
      </c>
    </row>
    <row r="38" spans="1:58" x14ac:dyDescent="0.15">
      <c r="A38">
        <v>1604</v>
      </c>
      <c r="B38" t="s">
        <v>78</v>
      </c>
      <c r="C38">
        <v>20200301013</v>
      </c>
      <c r="D38" s="1">
        <v>43891</v>
      </c>
      <c r="E38" t="s">
        <v>59</v>
      </c>
      <c r="G38" t="s">
        <v>91</v>
      </c>
      <c r="H38" t="s">
        <v>92</v>
      </c>
      <c r="T38" t="s">
        <v>87</v>
      </c>
      <c r="AD38" t="s">
        <v>65</v>
      </c>
      <c r="BC38" t="s">
        <v>66</v>
      </c>
      <c r="BF38" t="s">
        <v>62</v>
      </c>
    </row>
    <row r="39" spans="1:58" x14ac:dyDescent="0.15">
      <c r="A39">
        <v>1710671</v>
      </c>
      <c r="B39" t="s">
        <v>67</v>
      </c>
      <c r="C39">
        <v>20200306002</v>
      </c>
      <c r="D39" s="1">
        <v>43896</v>
      </c>
      <c r="E39" t="s">
        <v>68</v>
      </c>
      <c r="G39" t="s">
        <v>91</v>
      </c>
      <c r="H39" t="s">
        <v>92</v>
      </c>
      <c r="T39" t="s">
        <v>87</v>
      </c>
      <c r="AD39" t="s">
        <v>65</v>
      </c>
      <c r="BC39" t="s">
        <v>66</v>
      </c>
      <c r="BF39" t="s">
        <v>62</v>
      </c>
    </row>
    <row r="40" spans="1:58" x14ac:dyDescent="0.15">
      <c r="A40">
        <v>1788946</v>
      </c>
      <c r="B40" t="s">
        <v>67</v>
      </c>
      <c r="C40">
        <v>20200103054</v>
      </c>
      <c r="D40" s="1">
        <v>43833</v>
      </c>
      <c r="E40" t="s">
        <v>68</v>
      </c>
      <c r="G40" t="s">
        <v>91</v>
      </c>
      <c r="H40" t="s">
        <v>92</v>
      </c>
      <c r="T40" t="s">
        <v>73</v>
      </c>
      <c r="AD40" t="s">
        <v>65</v>
      </c>
      <c r="BC40" t="s">
        <v>95</v>
      </c>
      <c r="BF40" t="s">
        <v>62</v>
      </c>
    </row>
    <row r="41" spans="1:58" x14ac:dyDescent="0.15">
      <c r="A41">
        <v>1892519</v>
      </c>
      <c r="B41" t="s">
        <v>58</v>
      </c>
      <c r="C41">
        <v>20200510014</v>
      </c>
      <c r="D41" s="1">
        <v>43961</v>
      </c>
      <c r="E41" t="s">
        <v>94</v>
      </c>
      <c r="G41" t="s">
        <v>91</v>
      </c>
      <c r="H41" t="s">
        <v>92</v>
      </c>
      <c r="T41" t="s">
        <v>87</v>
      </c>
      <c r="AD41" t="s">
        <v>65</v>
      </c>
      <c r="BC41" t="s">
        <v>66</v>
      </c>
      <c r="BF41" t="s">
        <v>62</v>
      </c>
    </row>
    <row r="42" spans="1:58" x14ac:dyDescent="0.15">
      <c r="A42">
        <v>1908362</v>
      </c>
      <c r="B42" t="s">
        <v>75</v>
      </c>
      <c r="C42">
        <v>20200118016</v>
      </c>
      <c r="D42" s="1">
        <v>43848</v>
      </c>
      <c r="E42" t="s">
        <v>94</v>
      </c>
      <c r="G42" t="s">
        <v>91</v>
      </c>
      <c r="H42" t="s">
        <v>92</v>
      </c>
      <c r="T42" t="s">
        <v>87</v>
      </c>
      <c r="AD42" t="s">
        <v>65</v>
      </c>
      <c r="BC42" t="s">
        <v>66</v>
      </c>
      <c r="BF42" t="s">
        <v>62</v>
      </c>
    </row>
    <row r="43" spans="1:58" x14ac:dyDescent="0.15">
      <c r="A43">
        <v>1929053</v>
      </c>
      <c r="B43" t="s">
        <v>96</v>
      </c>
      <c r="C43">
        <v>20200219021</v>
      </c>
      <c r="D43" s="1">
        <v>43880</v>
      </c>
      <c r="E43" t="s">
        <v>59</v>
      </c>
      <c r="G43" t="s">
        <v>91</v>
      </c>
      <c r="H43" t="s">
        <v>92</v>
      </c>
      <c r="T43" t="s">
        <v>87</v>
      </c>
      <c r="AD43" t="s">
        <v>65</v>
      </c>
      <c r="BC43" t="s">
        <v>66</v>
      </c>
      <c r="BF43" t="s">
        <v>62</v>
      </c>
    </row>
    <row r="44" spans="1:58" x14ac:dyDescent="0.15">
      <c r="A44">
        <v>1929682</v>
      </c>
      <c r="B44" t="s">
        <v>75</v>
      </c>
      <c r="C44">
        <v>20200622048</v>
      </c>
      <c r="D44" s="1">
        <v>44004</v>
      </c>
      <c r="E44" t="s">
        <v>59</v>
      </c>
      <c r="G44" t="s">
        <v>91</v>
      </c>
      <c r="H44" t="s">
        <v>92</v>
      </c>
      <c r="T44" t="s">
        <v>87</v>
      </c>
      <c r="AD44" t="s">
        <v>65</v>
      </c>
      <c r="BC44" t="s">
        <v>66</v>
      </c>
      <c r="BF44" t="s">
        <v>62</v>
      </c>
    </row>
    <row r="45" spans="1:58" x14ac:dyDescent="0.15">
      <c r="A45">
        <v>1934551</v>
      </c>
      <c r="B45" t="s">
        <v>83</v>
      </c>
      <c r="C45">
        <v>20200217004</v>
      </c>
      <c r="D45" s="1">
        <v>43878</v>
      </c>
      <c r="E45" t="s">
        <v>94</v>
      </c>
      <c r="G45" t="s">
        <v>91</v>
      </c>
      <c r="H45" t="s">
        <v>92</v>
      </c>
      <c r="T45" t="s">
        <v>87</v>
      </c>
      <c r="AD45" t="s">
        <v>65</v>
      </c>
      <c r="BC45" t="s">
        <v>66</v>
      </c>
      <c r="BF45" t="s">
        <v>62</v>
      </c>
    </row>
    <row r="46" spans="1:58" x14ac:dyDescent="0.15">
      <c r="A46">
        <v>1935246</v>
      </c>
      <c r="B46" t="s">
        <v>97</v>
      </c>
      <c r="C46">
        <v>20200316011</v>
      </c>
      <c r="D46" s="1">
        <v>43906</v>
      </c>
      <c r="E46" t="s">
        <v>85</v>
      </c>
      <c r="G46" t="s">
        <v>91</v>
      </c>
      <c r="H46" t="s">
        <v>92</v>
      </c>
      <c r="T46" t="s">
        <v>87</v>
      </c>
      <c r="AD46" t="s">
        <v>65</v>
      </c>
      <c r="BC46" t="s">
        <v>95</v>
      </c>
      <c r="BF46" t="s">
        <v>62</v>
      </c>
    </row>
    <row r="47" spans="1:58" x14ac:dyDescent="0.15">
      <c r="A47">
        <v>1936438</v>
      </c>
      <c r="B47" t="s">
        <v>75</v>
      </c>
      <c r="C47">
        <v>20200217023</v>
      </c>
      <c r="D47" s="1">
        <v>43878</v>
      </c>
      <c r="E47" t="s">
        <v>98</v>
      </c>
      <c r="G47" t="s">
        <v>91</v>
      </c>
      <c r="H47" t="s">
        <v>92</v>
      </c>
      <c r="T47" t="s">
        <v>87</v>
      </c>
      <c r="AD47" t="s">
        <v>65</v>
      </c>
      <c r="BC47" t="s">
        <v>66</v>
      </c>
      <c r="BF47" t="s">
        <v>62</v>
      </c>
    </row>
    <row r="48" spans="1:58" x14ac:dyDescent="0.15">
      <c r="A48">
        <v>1943751</v>
      </c>
      <c r="B48" t="s">
        <v>67</v>
      </c>
      <c r="C48">
        <v>20200402010</v>
      </c>
      <c r="D48" s="1">
        <v>43923</v>
      </c>
      <c r="E48" t="s">
        <v>68</v>
      </c>
      <c r="G48" t="s">
        <v>91</v>
      </c>
      <c r="H48" t="s">
        <v>92</v>
      </c>
      <c r="T48" t="s">
        <v>87</v>
      </c>
      <c r="AD48" t="s">
        <v>65</v>
      </c>
      <c r="BC48" t="s">
        <v>95</v>
      </c>
      <c r="BF48" t="s">
        <v>62</v>
      </c>
    </row>
    <row r="49" spans="1:58" x14ac:dyDescent="0.15">
      <c r="A49">
        <v>1944756</v>
      </c>
      <c r="B49" t="s">
        <v>99</v>
      </c>
      <c r="C49">
        <v>20200405028</v>
      </c>
      <c r="D49" s="1">
        <v>43926</v>
      </c>
      <c r="E49" t="s">
        <v>59</v>
      </c>
      <c r="G49" t="s">
        <v>91</v>
      </c>
      <c r="H49" t="s">
        <v>92</v>
      </c>
      <c r="T49" t="s">
        <v>87</v>
      </c>
      <c r="AD49" t="s">
        <v>65</v>
      </c>
      <c r="BC49" t="s">
        <v>66</v>
      </c>
      <c r="BF49" t="s">
        <v>62</v>
      </c>
    </row>
    <row r="50" spans="1:58" x14ac:dyDescent="0.15">
      <c r="A50">
        <v>1946097</v>
      </c>
      <c r="B50" t="s">
        <v>67</v>
      </c>
      <c r="C50">
        <v>20200412007</v>
      </c>
      <c r="D50" s="1">
        <v>43933</v>
      </c>
      <c r="E50" t="s">
        <v>94</v>
      </c>
      <c r="G50" t="s">
        <v>91</v>
      </c>
      <c r="H50" t="s">
        <v>92</v>
      </c>
      <c r="T50" t="s">
        <v>87</v>
      </c>
      <c r="AD50" t="s">
        <v>65</v>
      </c>
      <c r="BC50" t="s">
        <v>66</v>
      </c>
      <c r="BF50" t="s">
        <v>62</v>
      </c>
    </row>
    <row r="51" spans="1:58" x14ac:dyDescent="0.15">
      <c r="A51">
        <v>1946664</v>
      </c>
      <c r="B51" t="s">
        <v>75</v>
      </c>
      <c r="C51">
        <v>20200424029</v>
      </c>
      <c r="D51" s="1">
        <v>43945</v>
      </c>
      <c r="E51" t="s">
        <v>68</v>
      </c>
      <c r="G51" t="s">
        <v>91</v>
      </c>
      <c r="H51" t="s">
        <v>92</v>
      </c>
      <c r="T51" t="s">
        <v>87</v>
      </c>
      <c r="AD51" t="s">
        <v>65</v>
      </c>
      <c r="BC51" t="s">
        <v>66</v>
      </c>
      <c r="BF51" t="s">
        <v>62</v>
      </c>
    </row>
    <row r="52" spans="1:58" x14ac:dyDescent="0.15">
      <c r="A52">
        <v>1948889</v>
      </c>
      <c r="B52" t="s">
        <v>100</v>
      </c>
      <c r="C52">
        <v>20200411024</v>
      </c>
      <c r="D52" s="1">
        <v>43932</v>
      </c>
      <c r="E52" t="s">
        <v>101</v>
      </c>
      <c r="G52" t="s">
        <v>91</v>
      </c>
      <c r="H52" t="s">
        <v>92</v>
      </c>
      <c r="T52" t="s">
        <v>73</v>
      </c>
      <c r="AD52" t="s">
        <v>65</v>
      </c>
      <c r="BC52" t="s">
        <v>95</v>
      </c>
      <c r="BF52" t="s">
        <v>62</v>
      </c>
    </row>
    <row r="53" spans="1:58" x14ac:dyDescent="0.15">
      <c r="A53">
        <v>1952255</v>
      </c>
      <c r="B53" t="s">
        <v>67</v>
      </c>
      <c r="C53">
        <v>20200417002</v>
      </c>
      <c r="D53" s="1">
        <v>43938</v>
      </c>
      <c r="E53" t="s">
        <v>68</v>
      </c>
      <c r="G53" t="s">
        <v>91</v>
      </c>
      <c r="H53" t="s">
        <v>92</v>
      </c>
      <c r="T53" t="s">
        <v>87</v>
      </c>
      <c r="AD53" t="s">
        <v>65</v>
      </c>
      <c r="BC53" t="s">
        <v>66</v>
      </c>
      <c r="BF53" t="s">
        <v>62</v>
      </c>
    </row>
    <row r="54" spans="1:58" x14ac:dyDescent="0.15">
      <c r="A54">
        <v>1955423</v>
      </c>
      <c r="B54" t="s">
        <v>67</v>
      </c>
      <c r="C54">
        <v>20200424030</v>
      </c>
      <c r="D54" s="1">
        <v>43945</v>
      </c>
      <c r="E54" t="s">
        <v>85</v>
      </c>
      <c r="G54" t="s">
        <v>91</v>
      </c>
      <c r="H54" t="s">
        <v>92</v>
      </c>
      <c r="T54" t="s">
        <v>87</v>
      </c>
      <c r="AD54" t="s">
        <v>65</v>
      </c>
      <c r="BC54" t="s">
        <v>66</v>
      </c>
      <c r="BF54" t="s">
        <v>62</v>
      </c>
    </row>
    <row r="55" spans="1:58" x14ac:dyDescent="0.15">
      <c r="A55">
        <v>1962003</v>
      </c>
      <c r="B55" t="s">
        <v>75</v>
      </c>
      <c r="C55">
        <v>20200523034</v>
      </c>
      <c r="D55" s="1">
        <v>43974</v>
      </c>
      <c r="E55" t="s">
        <v>59</v>
      </c>
      <c r="G55" t="s">
        <v>91</v>
      </c>
      <c r="H55" t="s">
        <v>92</v>
      </c>
      <c r="T55" t="s">
        <v>87</v>
      </c>
      <c r="AD55" t="s">
        <v>65</v>
      </c>
      <c r="BC55" t="s">
        <v>66</v>
      </c>
      <c r="BF55" t="s">
        <v>62</v>
      </c>
    </row>
    <row r="56" spans="1:58" x14ac:dyDescent="0.15">
      <c r="A56">
        <v>1963039</v>
      </c>
      <c r="B56" t="s">
        <v>102</v>
      </c>
      <c r="C56">
        <v>20200520008</v>
      </c>
      <c r="D56" s="1">
        <v>43971</v>
      </c>
      <c r="E56" t="s">
        <v>94</v>
      </c>
      <c r="G56" t="s">
        <v>91</v>
      </c>
      <c r="H56" t="s">
        <v>92</v>
      </c>
      <c r="T56" t="s">
        <v>87</v>
      </c>
      <c r="AD56" t="s">
        <v>65</v>
      </c>
      <c r="BC56" t="s">
        <v>66</v>
      </c>
      <c r="BF56" t="s">
        <v>69</v>
      </c>
    </row>
    <row r="57" spans="1:58" x14ac:dyDescent="0.15">
      <c r="A57">
        <v>1963635</v>
      </c>
      <c r="B57" t="s">
        <v>67</v>
      </c>
      <c r="C57">
        <v>20200512055</v>
      </c>
      <c r="D57" s="1">
        <v>43963</v>
      </c>
      <c r="E57" t="s">
        <v>59</v>
      </c>
      <c r="G57" t="s">
        <v>91</v>
      </c>
      <c r="H57" t="s">
        <v>92</v>
      </c>
      <c r="T57" t="s">
        <v>87</v>
      </c>
      <c r="AD57" t="s">
        <v>65</v>
      </c>
      <c r="BC57" t="s">
        <v>66</v>
      </c>
      <c r="BF57" t="s">
        <v>62</v>
      </c>
    </row>
    <row r="58" spans="1:58" x14ac:dyDescent="0.15">
      <c r="A58">
        <v>1974169</v>
      </c>
      <c r="B58" t="s">
        <v>99</v>
      </c>
      <c r="C58">
        <v>20200618032</v>
      </c>
      <c r="D58" s="1">
        <v>44000</v>
      </c>
      <c r="E58" t="s">
        <v>68</v>
      </c>
      <c r="G58" t="s">
        <v>91</v>
      </c>
      <c r="H58" t="s">
        <v>92</v>
      </c>
      <c r="T58" t="s">
        <v>87</v>
      </c>
      <c r="AD58" t="s">
        <v>65</v>
      </c>
      <c r="BC58" t="s">
        <v>66</v>
      </c>
      <c r="BF58" t="s">
        <v>62</v>
      </c>
    </row>
    <row r="59" spans="1:58" x14ac:dyDescent="0.15">
      <c r="A59">
        <v>1975384</v>
      </c>
      <c r="B59" t="s">
        <v>67</v>
      </c>
      <c r="C59">
        <v>20200601016</v>
      </c>
      <c r="D59" s="1">
        <v>43983</v>
      </c>
      <c r="E59" t="s">
        <v>68</v>
      </c>
      <c r="G59" t="s">
        <v>91</v>
      </c>
      <c r="H59" t="s">
        <v>92</v>
      </c>
      <c r="T59" t="s">
        <v>87</v>
      </c>
      <c r="AD59" t="s">
        <v>65</v>
      </c>
      <c r="BC59" t="s">
        <v>66</v>
      </c>
      <c r="BF59" t="s">
        <v>62</v>
      </c>
    </row>
    <row r="60" spans="1:58" x14ac:dyDescent="0.15">
      <c r="A60">
        <v>1981781</v>
      </c>
      <c r="B60" t="s">
        <v>67</v>
      </c>
      <c r="C60">
        <v>20200612025</v>
      </c>
      <c r="D60" s="1">
        <v>43994</v>
      </c>
      <c r="E60" t="s">
        <v>94</v>
      </c>
      <c r="G60" t="s">
        <v>91</v>
      </c>
      <c r="H60" t="s">
        <v>92</v>
      </c>
      <c r="T60">
        <f t="shared" ref="T60:T65" si="3">32</f>
        <v>32</v>
      </c>
      <c r="AD60" t="s">
        <v>65</v>
      </c>
      <c r="BC60" t="s">
        <v>95</v>
      </c>
      <c r="BF60" t="s">
        <v>62</v>
      </c>
    </row>
    <row r="61" spans="1:58" x14ac:dyDescent="0.15">
      <c r="A61">
        <v>1983631</v>
      </c>
      <c r="B61" t="s">
        <v>67</v>
      </c>
      <c r="C61">
        <v>20200623030</v>
      </c>
      <c r="D61" s="1">
        <v>44005</v>
      </c>
      <c r="E61" t="s">
        <v>94</v>
      </c>
      <c r="G61" t="s">
        <v>91</v>
      </c>
      <c r="H61" t="s">
        <v>92</v>
      </c>
      <c r="T61">
        <f t="shared" si="3"/>
        <v>32</v>
      </c>
      <c r="AD61" t="s">
        <v>65</v>
      </c>
      <c r="BC61" t="s">
        <v>95</v>
      </c>
      <c r="BF61" t="s">
        <v>62</v>
      </c>
    </row>
    <row r="62" spans="1:58" x14ac:dyDescent="0.15">
      <c r="A62">
        <v>1987783</v>
      </c>
      <c r="B62" t="s">
        <v>67</v>
      </c>
      <c r="C62">
        <v>20200622018</v>
      </c>
      <c r="D62" s="1">
        <v>44004</v>
      </c>
      <c r="E62" t="s">
        <v>68</v>
      </c>
      <c r="G62" t="s">
        <v>91</v>
      </c>
      <c r="H62" t="s">
        <v>92</v>
      </c>
      <c r="T62" t="s">
        <v>87</v>
      </c>
      <c r="AD62" t="s">
        <v>65</v>
      </c>
      <c r="BC62" t="s">
        <v>66</v>
      </c>
      <c r="BF62" t="s">
        <v>62</v>
      </c>
    </row>
    <row r="63" spans="1:58" x14ac:dyDescent="0.15">
      <c r="A63">
        <v>1989554</v>
      </c>
      <c r="B63" t="s">
        <v>80</v>
      </c>
      <c r="C63">
        <v>20200625047</v>
      </c>
      <c r="D63" s="1">
        <v>44007</v>
      </c>
      <c r="E63" t="s">
        <v>94</v>
      </c>
      <c r="G63" t="s">
        <v>91</v>
      </c>
      <c r="H63" t="s">
        <v>92</v>
      </c>
      <c r="T63" t="s">
        <v>87</v>
      </c>
      <c r="AD63" t="s">
        <v>65</v>
      </c>
      <c r="BC63" t="s">
        <v>66</v>
      </c>
      <c r="BF63" t="s">
        <v>62</v>
      </c>
    </row>
    <row r="64" spans="1:58" x14ac:dyDescent="0.15">
      <c r="A64">
        <v>3714</v>
      </c>
      <c r="B64" t="s">
        <v>80</v>
      </c>
      <c r="C64">
        <v>20200131043</v>
      </c>
      <c r="D64" s="1">
        <v>43861</v>
      </c>
      <c r="E64" t="s">
        <v>98</v>
      </c>
      <c r="G64" t="s">
        <v>91</v>
      </c>
      <c r="H64" t="s">
        <v>92</v>
      </c>
      <c r="T64" t="s">
        <v>87</v>
      </c>
      <c r="AD64" t="s">
        <v>65</v>
      </c>
      <c r="BC64" t="s">
        <v>66</v>
      </c>
      <c r="BF64" t="s">
        <v>62</v>
      </c>
    </row>
    <row r="65" spans="1:58" x14ac:dyDescent="0.15">
      <c r="A65">
        <v>904422</v>
      </c>
      <c r="B65" t="s">
        <v>67</v>
      </c>
      <c r="C65">
        <v>20200120025</v>
      </c>
      <c r="D65" s="1">
        <v>43850</v>
      </c>
      <c r="E65" t="s">
        <v>94</v>
      </c>
      <c r="G65" t="s">
        <v>91</v>
      </c>
      <c r="H65" t="s">
        <v>92</v>
      </c>
      <c r="T65">
        <f t="shared" si="3"/>
        <v>32</v>
      </c>
      <c r="AD65" t="s">
        <v>65</v>
      </c>
      <c r="BC65" t="s">
        <v>95</v>
      </c>
      <c r="BF65" t="s">
        <v>62</v>
      </c>
    </row>
    <row r="66" spans="1:58" x14ac:dyDescent="0.15">
      <c r="A66">
        <v>1925852</v>
      </c>
      <c r="B66" t="s">
        <v>75</v>
      </c>
      <c r="C66">
        <v>20200204027</v>
      </c>
      <c r="D66" s="1">
        <v>43865</v>
      </c>
      <c r="E66" t="s">
        <v>68</v>
      </c>
      <c r="G66" t="s">
        <v>103</v>
      </c>
      <c r="H66" t="s">
        <v>61</v>
      </c>
      <c r="I66" t="s">
        <v>62</v>
      </c>
      <c r="L66">
        <v>16</v>
      </c>
      <c r="M66" t="s">
        <v>69</v>
      </c>
      <c r="U66" t="s">
        <v>70</v>
      </c>
      <c r="Y66">
        <f>2</f>
        <v>2</v>
      </c>
      <c r="AE66" t="s">
        <v>74</v>
      </c>
      <c r="AF66" t="s">
        <v>72</v>
      </c>
      <c r="AG66" t="s">
        <v>72</v>
      </c>
      <c r="AK66" t="s">
        <v>73</v>
      </c>
      <c r="AM66" t="s">
        <v>72</v>
      </c>
      <c r="AP66" t="s">
        <v>169</v>
      </c>
      <c r="AR66" t="s">
        <v>74</v>
      </c>
      <c r="AS66" t="s">
        <v>74</v>
      </c>
      <c r="AT66" t="s">
        <v>172</v>
      </c>
      <c r="AU66" t="s">
        <v>69</v>
      </c>
      <c r="AW66" t="s">
        <v>74</v>
      </c>
      <c r="AX66" t="s">
        <v>74</v>
      </c>
      <c r="AY66" t="s">
        <v>70</v>
      </c>
      <c r="BB66">
        <f>2</f>
        <v>2</v>
      </c>
      <c r="BE66">
        <f>2</f>
        <v>2</v>
      </c>
    </row>
    <row r="67" spans="1:58" x14ac:dyDescent="0.15">
      <c r="A67">
        <v>1983903</v>
      </c>
      <c r="B67" t="s">
        <v>67</v>
      </c>
      <c r="C67">
        <v>20200616032</v>
      </c>
      <c r="D67" s="1">
        <v>43998</v>
      </c>
      <c r="E67" t="s">
        <v>104</v>
      </c>
      <c r="G67" t="s">
        <v>103</v>
      </c>
      <c r="H67" t="s">
        <v>61</v>
      </c>
      <c r="I67" t="s">
        <v>62</v>
      </c>
      <c r="L67">
        <v>16</v>
      </c>
      <c r="M67" t="s">
        <v>63</v>
      </c>
      <c r="U67" t="s">
        <v>64</v>
      </c>
      <c r="Y67" t="s">
        <v>76</v>
      </c>
      <c r="AE67" t="s">
        <v>87</v>
      </c>
      <c r="AF67" t="s">
        <v>65</v>
      </c>
      <c r="AG67" t="s">
        <v>62</v>
      </c>
      <c r="AK67" t="s">
        <v>62</v>
      </c>
      <c r="AM67" t="s">
        <v>65</v>
      </c>
      <c r="AP67" t="s">
        <v>168</v>
      </c>
      <c r="AR67" t="s">
        <v>63</v>
      </c>
      <c r="AS67" t="s">
        <v>74</v>
      </c>
      <c r="AT67" t="s">
        <v>172</v>
      </c>
      <c r="AU67" t="s">
        <v>65</v>
      </c>
      <c r="AW67" t="s">
        <v>62</v>
      </c>
      <c r="AX67" t="s">
        <v>87</v>
      </c>
      <c r="AY67" t="s">
        <v>70</v>
      </c>
      <c r="BB67" t="s">
        <v>65</v>
      </c>
      <c r="BE67" t="s">
        <v>66</v>
      </c>
    </row>
    <row r="68" spans="1:58" x14ac:dyDescent="0.15">
      <c r="A68">
        <v>1873598</v>
      </c>
      <c r="B68" t="s">
        <v>58</v>
      </c>
      <c r="C68">
        <v>20200105022</v>
      </c>
      <c r="D68" s="1">
        <v>43835</v>
      </c>
      <c r="E68" t="s">
        <v>94</v>
      </c>
      <c r="G68" t="s">
        <v>105</v>
      </c>
      <c r="H68" t="s">
        <v>92</v>
      </c>
      <c r="T68">
        <f t="shared" ref="T68:T72" si="4">32</f>
        <v>32</v>
      </c>
      <c r="AD68" t="s">
        <v>65</v>
      </c>
      <c r="BC68" t="s">
        <v>95</v>
      </c>
      <c r="BF68" t="s">
        <v>62</v>
      </c>
    </row>
    <row r="69" spans="1:58" x14ac:dyDescent="0.15">
      <c r="A69">
        <v>1970940</v>
      </c>
      <c r="B69" t="s">
        <v>106</v>
      </c>
      <c r="C69">
        <v>20200527016</v>
      </c>
      <c r="D69" s="1">
        <v>43978</v>
      </c>
      <c r="E69" t="s">
        <v>94</v>
      </c>
      <c r="G69" t="s">
        <v>105</v>
      </c>
      <c r="H69" t="s">
        <v>92</v>
      </c>
      <c r="T69">
        <f t="shared" si="4"/>
        <v>32</v>
      </c>
      <c r="AD69" t="s">
        <v>65</v>
      </c>
      <c r="BC69" t="s">
        <v>95</v>
      </c>
      <c r="BF69" t="s">
        <v>62</v>
      </c>
    </row>
    <row r="70" spans="1:58" x14ac:dyDescent="0.15">
      <c r="A70">
        <v>1970229</v>
      </c>
      <c r="B70" t="s">
        <v>75</v>
      </c>
      <c r="C70">
        <v>20200614014</v>
      </c>
      <c r="D70" s="1">
        <v>43996</v>
      </c>
      <c r="E70" t="s">
        <v>68</v>
      </c>
      <c r="G70" t="s">
        <v>107</v>
      </c>
      <c r="H70" t="s">
        <v>92</v>
      </c>
      <c r="T70">
        <f>64</f>
        <v>64</v>
      </c>
      <c r="AD70" t="s">
        <v>65</v>
      </c>
      <c r="BC70">
        <f>1</f>
        <v>1</v>
      </c>
      <c r="BF70">
        <f>16</f>
        <v>16</v>
      </c>
    </row>
    <row r="71" spans="1:58" x14ac:dyDescent="0.15">
      <c r="A71">
        <v>60346</v>
      </c>
      <c r="B71" t="s">
        <v>108</v>
      </c>
      <c r="C71">
        <v>20200101019</v>
      </c>
      <c r="D71" s="1">
        <v>43831</v>
      </c>
      <c r="E71" t="s">
        <v>94</v>
      </c>
      <c r="G71" t="s">
        <v>107</v>
      </c>
      <c r="H71" t="s">
        <v>92</v>
      </c>
      <c r="T71" t="s">
        <v>73</v>
      </c>
      <c r="AD71" t="s">
        <v>65</v>
      </c>
      <c r="BC71" t="s">
        <v>66</v>
      </c>
      <c r="BF71" t="s">
        <v>62</v>
      </c>
    </row>
    <row r="72" spans="1:58" x14ac:dyDescent="0.15">
      <c r="A72">
        <v>1875948</v>
      </c>
      <c r="B72" t="s">
        <v>78</v>
      </c>
      <c r="C72">
        <v>20200117052</v>
      </c>
      <c r="D72" s="1">
        <v>43847</v>
      </c>
      <c r="E72" t="s">
        <v>94</v>
      </c>
      <c r="G72" t="s">
        <v>109</v>
      </c>
      <c r="H72" t="s">
        <v>92</v>
      </c>
      <c r="T72">
        <f t="shared" si="4"/>
        <v>32</v>
      </c>
      <c r="AD72" t="s">
        <v>65</v>
      </c>
      <c r="BC72" t="s">
        <v>95</v>
      </c>
      <c r="BF72" t="s">
        <v>62</v>
      </c>
    </row>
    <row r="73" spans="1:58" x14ac:dyDescent="0.15">
      <c r="A73">
        <v>1129940</v>
      </c>
      <c r="B73" t="s">
        <v>93</v>
      </c>
      <c r="C73">
        <v>20200224026</v>
      </c>
      <c r="D73" s="1">
        <v>43885</v>
      </c>
      <c r="E73" t="s">
        <v>59</v>
      </c>
      <c r="G73" t="s">
        <v>110</v>
      </c>
      <c r="H73" t="s">
        <v>92</v>
      </c>
      <c r="T73" t="s">
        <v>73</v>
      </c>
      <c r="AD73" t="s">
        <v>65</v>
      </c>
      <c r="BC73" t="s">
        <v>95</v>
      </c>
      <c r="BF73" t="s">
        <v>62</v>
      </c>
    </row>
    <row r="74" spans="1:58" x14ac:dyDescent="0.15">
      <c r="A74">
        <v>1853307</v>
      </c>
      <c r="B74" t="s">
        <v>75</v>
      </c>
      <c r="C74">
        <v>20200506021</v>
      </c>
      <c r="D74" s="1">
        <v>43957</v>
      </c>
      <c r="E74" t="s">
        <v>59</v>
      </c>
      <c r="G74" t="s">
        <v>110</v>
      </c>
      <c r="H74" t="s">
        <v>92</v>
      </c>
      <c r="T74" t="s">
        <v>73</v>
      </c>
      <c r="AD74" t="s">
        <v>65</v>
      </c>
      <c r="BC74" t="s">
        <v>95</v>
      </c>
      <c r="BF74" t="s">
        <v>62</v>
      </c>
    </row>
    <row r="75" spans="1:58" x14ac:dyDescent="0.15">
      <c r="A75">
        <v>1916099</v>
      </c>
      <c r="B75" t="s">
        <v>78</v>
      </c>
      <c r="C75">
        <v>20200322016</v>
      </c>
      <c r="D75" s="1">
        <v>43912</v>
      </c>
      <c r="E75" t="s">
        <v>68</v>
      </c>
      <c r="G75" t="s">
        <v>110</v>
      </c>
      <c r="H75" t="s">
        <v>92</v>
      </c>
      <c r="T75" t="s">
        <v>73</v>
      </c>
      <c r="AD75" t="s">
        <v>65</v>
      </c>
      <c r="BC75" t="s">
        <v>95</v>
      </c>
      <c r="BF75" t="s">
        <v>62</v>
      </c>
    </row>
    <row r="76" spans="1:58" x14ac:dyDescent="0.15">
      <c r="A76">
        <v>1931790</v>
      </c>
      <c r="B76" t="s">
        <v>78</v>
      </c>
      <c r="C76">
        <v>20200125031</v>
      </c>
      <c r="D76" s="1">
        <v>43855</v>
      </c>
      <c r="E76" t="s">
        <v>68</v>
      </c>
      <c r="G76" t="s">
        <v>110</v>
      </c>
      <c r="H76" t="s">
        <v>92</v>
      </c>
      <c r="T76" t="s">
        <v>73</v>
      </c>
      <c r="AD76" t="s">
        <v>65</v>
      </c>
      <c r="BC76" t="s">
        <v>95</v>
      </c>
      <c r="BF76" t="s">
        <v>62</v>
      </c>
    </row>
    <row r="77" spans="1:58" x14ac:dyDescent="0.15">
      <c r="A77">
        <v>1946449</v>
      </c>
      <c r="B77" t="s">
        <v>79</v>
      </c>
      <c r="C77">
        <v>20200525023</v>
      </c>
      <c r="D77" s="1">
        <v>43976</v>
      </c>
      <c r="E77" t="s">
        <v>59</v>
      </c>
      <c r="G77" t="s">
        <v>110</v>
      </c>
      <c r="H77" t="s">
        <v>92</v>
      </c>
      <c r="T77" t="s">
        <v>87</v>
      </c>
      <c r="AD77" t="s">
        <v>65</v>
      </c>
      <c r="BC77" t="s">
        <v>66</v>
      </c>
      <c r="BF77" t="s">
        <v>62</v>
      </c>
    </row>
    <row r="78" spans="1:58" x14ac:dyDescent="0.15">
      <c r="A78">
        <v>1947549</v>
      </c>
      <c r="B78" t="s">
        <v>58</v>
      </c>
      <c r="C78">
        <v>20200513003</v>
      </c>
      <c r="D78" s="1">
        <v>43964</v>
      </c>
      <c r="E78" t="s">
        <v>94</v>
      </c>
      <c r="G78" t="s">
        <v>110</v>
      </c>
      <c r="H78" t="s">
        <v>92</v>
      </c>
      <c r="T78" t="s">
        <v>87</v>
      </c>
      <c r="AD78" t="s">
        <v>65</v>
      </c>
      <c r="BC78">
        <f>1</f>
        <v>1</v>
      </c>
      <c r="BF78" t="s">
        <v>62</v>
      </c>
    </row>
    <row r="79" spans="1:58" x14ac:dyDescent="0.15">
      <c r="A79">
        <v>1955231</v>
      </c>
      <c r="B79" t="s">
        <v>67</v>
      </c>
      <c r="C79">
        <v>20200430032</v>
      </c>
      <c r="D79" s="1">
        <v>43951</v>
      </c>
      <c r="E79" t="s">
        <v>68</v>
      </c>
      <c r="G79" t="s">
        <v>110</v>
      </c>
      <c r="H79" t="s">
        <v>92</v>
      </c>
      <c r="T79" t="s">
        <v>73</v>
      </c>
      <c r="AD79" t="s">
        <v>65</v>
      </c>
      <c r="BC79" t="s">
        <v>95</v>
      </c>
      <c r="BF79" t="s">
        <v>62</v>
      </c>
    </row>
    <row r="80" spans="1:58" x14ac:dyDescent="0.15">
      <c r="A80">
        <v>1956772</v>
      </c>
      <c r="B80" t="s">
        <v>75</v>
      </c>
      <c r="C80">
        <v>20200515007</v>
      </c>
      <c r="D80" s="1">
        <v>43966</v>
      </c>
      <c r="E80" t="s">
        <v>98</v>
      </c>
      <c r="G80" t="s">
        <v>110</v>
      </c>
      <c r="H80" t="s">
        <v>92</v>
      </c>
      <c r="T80" t="s">
        <v>87</v>
      </c>
      <c r="AD80" t="s">
        <v>65</v>
      </c>
      <c r="BC80">
        <f>1</f>
        <v>1</v>
      </c>
      <c r="BF80" t="s">
        <v>62</v>
      </c>
    </row>
    <row r="81" spans="1:58" x14ac:dyDescent="0.15">
      <c r="A81">
        <v>1959137</v>
      </c>
      <c r="B81" t="s">
        <v>96</v>
      </c>
      <c r="C81">
        <v>20200619012</v>
      </c>
      <c r="D81" s="1">
        <v>44001</v>
      </c>
      <c r="E81" t="s">
        <v>94</v>
      </c>
      <c r="G81" t="s">
        <v>110</v>
      </c>
      <c r="H81" t="s">
        <v>92</v>
      </c>
      <c r="T81" t="s">
        <v>87</v>
      </c>
      <c r="AD81" t="s">
        <v>65</v>
      </c>
      <c r="BC81" t="s">
        <v>66</v>
      </c>
      <c r="BF81" t="s">
        <v>62</v>
      </c>
    </row>
    <row r="82" spans="1:58" x14ac:dyDescent="0.15">
      <c r="A82">
        <v>1959433</v>
      </c>
      <c r="B82" t="s">
        <v>75</v>
      </c>
      <c r="C82">
        <v>20200516003</v>
      </c>
      <c r="D82" s="1">
        <v>43967</v>
      </c>
      <c r="E82" t="s">
        <v>94</v>
      </c>
      <c r="G82" t="s">
        <v>110</v>
      </c>
      <c r="H82" t="s">
        <v>92</v>
      </c>
      <c r="T82" t="s">
        <v>87</v>
      </c>
      <c r="AD82" t="s">
        <v>65</v>
      </c>
      <c r="BC82" t="s">
        <v>66</v>
      </c>
      <c r="BF82" t="s">
        <v>62</v>
      </c>
    </row>
    <row r="83" spans="1:58" x14ac:dyDescent="0.15">
      <c r="A83">
        <v>1963523</v>
      </c>
      <c r="B83" t="s">
        <v>75</v>
      </c>
      <c r="C83">
        <v>20200520025</v>
      </c>
      <c r="D83" s="1">
        <v>43971</v>
      </c>
      <c r="E83" t="s">
        <v>59</v>
      </c>
      <c r="G83" t="s">
        <v>110</v>
      </c>
      <c r="H83" t="s">
        <v>92</v>
      </c>
      <c r="T83" t="s">
        <v>87</v>
      </c>
      <c r="AD83" t="s">
        <v>65</v>
      </c>
      <c r="BC83" t="s">
        <v>95</v>
      </c>
      <c r="BF83" t="s">
        <v>62</v>
      </c>
    </row>
    <row r="84" spans="1:58" x14ac:dyDescent="0.15">
      <c r="A84">
        <v>1939652</v>
      </c>
      <c r="B84" t="s">
        <v>58</v>
      </c>
      <c r="C84">
        <v>20200421044</v>
      </c>
      <c r="D84" s="1">
        <v>43942</v>
      </c>
      <c r="E84" t="s">
        <v>59</v>
      </c>
      <c r="G84" t="s">
        <v>111</v>
      </c>
      <c r="H84" t="s">
        <v>61</v>
      </c>
      <c r="I84" t="s">
        <v>62</v>
      </c>
      <c r="L84" t="s">
        <v>74</v>
      </c>
      <c r="M84">
        <f>32/16</f>
        <v>2</v>
      </c>
      <c r="U84" t="s">
        <v>64</v>
      </c>
      <c r="Y84" t="s">
        <v>76</v>
      </c>
      <c r="AE84" t="s">
        <v>87</v>
      </c>
      <c r="AF84" t="s">
        <v>65</v>
      </c>
      <c r="AG84" t="s">
        <v>62</v>
      </c>
      <c r="AK84" t="s">
        <v>62</v>
      </c>
      <c r="AM84" t="s">
        <v>65</v>
      </c>
      <c r="AP84" t="s">
        <v>169</v>
      </c>
      <c r="AR84" t="s">
        <v>63</v>
      </c>
      <c r="AS84" t="s">
        <v>87</v>
      </c>
      <c r="AT84" t="s">
        <v>171</v>
      </c>
      <c r="AU84" t="s">
        <v>65</v>
      </c>
      <c r="AW84" t="s">
        <v>62</v>
      </c>
      <c r="AX84" t="s">
        <v>74</v>
      </c>
      <c r="AY84" t="s">
        <v>70</v>
      </c>
      <c r="BB84" t="s">
        <v>65</v>
      </c>
      <c r="BE84" t="s">
        <v>66</v>
      </c>
    </row>
    <row r="85" spans="1:58" x14ac:dyDescent="0.15">
      <c r="A85">
        <v>1927611</v>
      </c>
      <c r="B85" t="s">
        <v>102</v>
      </c>
      <c r="C85">
        <v>20200113018</v>
      </c>
      <c r="D85" s="1">
        <v>43843</v>
      </c>
      <c r="E85" t="s">
        <v>94</v>
      </c>
      <c r="G85" t="s">
        <v>112</v>
      </c>
      <c r="H85" t="s">
        <v>61</v>
      </c>
      <c r="I85">
        <f>16</f>
        <v>16</v>
      </c>
      <c r="L85" t="s">
        <v>74</v>
      </c>
      <c r="M85">
        <f>16/8</f>
        <v>2</v>
      </c>
      <c r="S85" t="s">
        <v>113</v>
      </c>
      <c r="U85" t="s">
        <v>70</v>
      </c>
      <c r="Y85" t="s">
        <v>71</v>
      </c>
      <c r="AF85" t="s">
        <v>65</v>
      </c>
      <c r="AG85" t="s">
        <v>62</v>
      </c>
      <c r="AK85" t="s">
        <v>62</v>
      </c>
      <c r="AM85" t="s">
        <v>72</v>
      </c>
      <c r="AP85">
        <f>16/2</f>
        <v>8</v>
      </c>
      <c r="AR85" t="s">
        <v>63</v>
      </c>
      <c r="AS85" t="s">
        <v>87</v>
      </c>
      <c r="AT85" t="s">
        <v>171</v>
      </c>
      <c r="AU85" t="s">
        <v>65</v>
      </c>
      <c r="AW85" t="s">
        <v>62</v>
      </c>
      <c r="AX85" t="s">
        <v>87</v>
      </c>
      <c r="AY85" t="s">
        <v>63</v>
      </c>
      <c r="BB85" t="s">
        <v>65</v>
      </c>
      <c r="BE85" t="s">
        <v>70</v>
      </c>
    </row>
    <row r="86" spans="1:58" x14ac:dyDescent="0.15">
      <c r="A86">
        <v>308967</v>
      </c>
      <c r="B86" t="s">
        <v>80</v>
      </c>
      <c r="C86">
        <v>20200325029</v>
      </c>
      <c r="D86" s="1">
        <v>43915</v>
      </c>
      <c r="E86" t="s">
        <v>94</v>
      </c>
      <c r="G86" t="s">
        <v>112</v>
      </c>
      <c r="H86" t="s">
        <v>61</v>
      </c>
      <c r="I86" t="s">
        <v>62</v>
      </c>
      <c r="L86" t="s">
        <v>74</v>
      </c>
      <c r="M86">
        <f>8/4</f>
        <v>2</v>
      </c>
      <c r="S86" t="s">
        <v>113</v>
      </c>
      <c r="U86" t="s">
        <v>64</v>
      </c>
      <c r="Y86" t="s">
        <v>71</v>
      </c>
      <c r="AF86" t="s">
        <v>65</v>
      </c>
      <c r="AG86" t="s">
        <v>62</v>
      </c>
      <c r="AK86" t="s">
        <v>62</v>
      </c>
      <c r="AM86">
        <f>4</f>
        <v>4</v>
      </c>
      <c r="AP86">
        <f>16/2</f>
        <v>8</v>
      </c>
      <c r="AR86" t="s">
        <v>74</v>
      </c>
      <c r="AS86" t="s">
        <v>74</v>
      </c>
      <c r="AT86">
        <f t="shared" ref="AT86:AT89" si="5">16/8</f>
        <v>2</v>
      </c>
      <c r="AU86" t="s">
        <v>69</v>
      </c>
      <c r="AW86" t="s">
        <v>62</v>
      </c>
      <c r="AX86">
        <f>16</f>
        <v>16</v>
      </c>
      <c r="AY86" t="s">
        <v>70</v>
      </c>
      <c r="BB86" t="s">
        <v>65</v>
      </c>
      <c r="BE86" t="s">
        <v>70</v>
      </c>
    </row>
    <row r="87" spans="1:58" x14ac:dyDescent="0.15">
      <c r="A87">
        <v>1839113</v>
      </c>
      <c r="B87" t="s">
        <v>67</v>
      </c>
      <c r="C87">
        <v>20200219012</v>
      </c>
      <c r="D87" s="1">
        <v>43880</v>
      </c>
      <c r="E87" t="s">
        <v>59</v>
      </c>
      <c r="G87" t="s">
        <v>114</v>
      </c>
      <c r="H87" t="s">
        <v>61</v>
      </c>
      <c r="I87" t="s">
        <v>62</v>
      </c>
      <c r="L87" t="s">
        <v>74</v>
      </c>
      <c r="M87" t="s">
        <v>69</v>
      </c>
      <c r="U87" t="s">
        <v>64</v>
      </c>
      <c r="Y87" t="s">
        <v>76</v>
      </c>
      <c r="AE87" t="s">
        <v>87</v>
      </c>
      <c r="AF87" t="s">
        <v>65</v>
      </c>
      <c r="AG87" t="s">
        <v>62</v>
      </c>
      <c r="AK87">
        <f t="shared" ref="AK87:AK89" si="6">64/4</f>
        <v>16</v>
      </c>
      <c r="AM87" t="s">
        <v>65</v>
      </c>
      <c r="AP87" t="s">
        <v>169</v>
      </c>
      <c r="AR87" t="s">
        <v>63</v>
      </c>
      <c r="AS87" t="s">
        <v>74</v>
      </c>
      <c r="AT87">
        <f t="shared" si="5"/>
        <v>2</v>
      </c>
      <c r="AU87">
        <f>2</f>
        <v>2</v>
      </c>
      <c r="AW87" t="s">
        <v>74</v>
      </c>
      <c r="AX87" t="s">
        <v>74</v>
      </c>
      <c r="AY87" t="s">
        <v>70</v>
      </c>
      <c r="BB87" t="s">
        <v>65</v>
      </c>
      <c r="BE87" t="s">
        <v>66</v>
      </c>
    </row>
    <row r="88" spans="1:58" x14ac:dyDescent="0.15">
      <c r="A88">
        <v>1909147</v>
      </c>
      <c r="B88" t="s">
        <v>58</v>
      </c>
      <c r="C88">
        <v>20200102020</v>
      </c>
      <c r="D88" s="1">
        <v>43832</v>
      </c>
      <c r="E88" t="s">
        <v>59</v>
      </c>
      <c r="G88" t="s">
        <v>114</v>
      </c>
      <c r="H88" t="s">
        <v>61</v>
      </c>
      <c r="I88" t="s">
        <v>62</v>
      </c>
      <c r="L88" t="s">
        <v>74</v>
      </c>
      <c r="M88" t="s">
        <v>69</v>
      </c>
      <c r="U88" t="s">
        <v>64</v>
      </c>
      <c r="Y88" t="s">
        <v>76</v>
      </c>
      <c r="AE88" t="s">
        <v>87</v>
      </c>
      <c r="AF88" t="s">
        <v>65</v>
      </c>
      <c r="AG88" t="s">
        <v>62</v>
      </c>
      <c r="AK88">
        <f t="shared" si="6"/>
        <v>16</v>
      </c>
      <c r="AM88" t="s">
        <v>65</v>
      </c>
      <c r="AP88" t="s">
        <v>169</v>
      </c>
      <c r="AR88" t="s">
        <v>63</v>
      </c>
      <c r="AS88" t="s">
        <v>74</v>
      </c>
      <c r="AT88">
        <f t="shared" si="5"/>
        <v>2</v>
      </c>
      <c r="AU88">
        <f t="shared" ref="AU88:AU92" si="7">32</f>
        <v>32</v>
      </c>
      <c r="AW88" t="s">
        <v>74</v>
      </c>
      <c r="AX88" t="s">
        <v>74</v>
      </c>
      <c r="AY88" t="s">
        <v>70</v>
      </c>
      <c r="BB88" t="s">
        <v>65</v>
      </c>
      <c r="BE88" t="s">
        <v>66</v>
      </c>
    </row>
    <row r="89" spans="1:58" x14ac:dyDescent="0.15">
      <c r="A89">
        <v>1909385</v>
      </c>
      <c r="B89" t="s">
        <v>58</v>
      </c>
      <c r="C89">
        <v>20200103068</v>
      </c>
      <c r="D89" s="1">
        <v>43833</v>
      </c>
      <c r="E89" t="s">
        <v>59</v>
      </c>
      <c r="G89" t="s">
        <v>114</v>
      </c>
      <c r="H89" t="s">
        <v>61</v>
      </c>
      <c r="I89" t="s">
        <v>62</v>
      </c>
      <c r="L89" t="s">
        <v>74</v>
      </c>
      <c r="M89" t="s">
        <v>69</v>
      </c>
      <c r="U89" t="s">
        <v>64</v>
      </c>
      <c r="Y89" t="s">
        <v>76</v>
      </c>
      <c r="AE89" t="s">
        <v>87</v>
      </c>
      <c r="AF89" t="s">
        <v>65</v>
      </c>
      <c r="AG89" t="s">
        <v>62</v>
      </c>
      <c r="AK89">
        <f t="shared" si="6"/>
        <v>16</v>
      </c>
      <c r="AM89" t="s">
        <v>65</v>
      </c>
      <c r="AP89" t="s">
        <v>169</v>
      </c>
      <c r="AR89" t="s">
        <v>63</v>
      </c>
      <c r="AS89" t="s">
        <v>74</v>
      </c>
      <c r="AT89">
        <f t="shared" si="5"/>
        <v>2</v>
      </c>
      <c r="AU89">
        <f t="shared" si="7"/>
        <v>32</v>
      </c>
      <c r="AV89" t="s">
        <v>70</v>
      </c>
      <c r="AW89" t="s">
        <v>74</v>
      </c>
      <c r="AY89" t="s">
        <v>70</v>
      </c>
      <c r="BB89" t="s">
        <v>65</v>
      </c>
      <c r="BE89" t="s">
        <v>66</v>
      </c>
    </row>
    <row r="90" spans="1:58" x14ac:dyDescent="0.15">
      <c r="A90">
        <v>1931341</v>
      </c>
      <c r="B90" t="s">
        <v>67</v>
      </c>
      <c r="C90">
        <v>20200131001</v>
      </c>
      <c r="D90" s="1">
        <v>43861</v>
      </c>
      <c r="E90" t="s">
        <v>98</v>
      </c>
      <c r="G90" t="s">
        <v>114</v>
      </c>
      <c r="H90" t="s">
        <v>61</v>
      </c>
      <c r="I90" t="s">
        <v>62</v>
      </c>
      <c r="L90" t="s">
        <v>74</v>
      </c>
      <c r="M90" t="s">
        <v>69</v>
      </c>
      <c r="U90" t="s">
        <v>64</v>
      </c>
      <c r="Y90" t="s">
        <v>76</v>
      </c>
      <c r="AE90" t="s">
        <v>87</v>
      </c>
      <c r="AF90" t="s">
        <v>65</v>
      </c>
      <c r="AG90" t="s">
        <v>62</v>
      </c>
      <c r="AK90" t="s">
        <v>62</v>
      </c>
      <c r="AM90" t="s">
        <v>65</v>
      </c>
      <c r="AP90" t="s">
        <v>168</v>
      </c>
      <c r="AR90" t="s">
        <v>63</v>
      </c>
      <c r="AS90" t="s">
        <v>74</v>
      </c>
      <c r="AT90" t="s">
        <v>171</v>
      </c>
      <c r="AU90" t="s">
        <v>65</v>
      </c>
      <c r="AW90" t="s">
        <v>62</v>
      </c>
      <c r="AX90" t="s">
        <v>74</v>
      </c>
      <c r="AY90" t="s">
        <v>70</v>
      </c>
      <c r="BB90" t="s">
        <v>65</v>
      </c>
      <c r="BE90" t="s">
        <v>66</v>
      </c>
    </row>
    <row r="91" spans="1:58" x14ac:dyDescent="0.15">
      <c r="A91">
        <v>1942224</v>
      </c>
      <c r="B91" t="s">
        <v>75</v>
      </c>
      <c r="C91">
        <v>20200427008</v>
      </c>
      <c r="D91" s="1">
        <v>43948</v>
      </c>
      <c r="E91" t="s">
        <v>68</v>
      </c>
      <c r="G91" t="s">
        <v>114</v>
      </c>
      <c r="H91" t="s">
        <v>61</v>
      </c>
      <c r="I91" t="s">
        <v>62</v>
      </c>
      <c r="L91" t="s">
        <v>74</v>
      </c>
      <c r="M91" t="s">
        <v>69</v>
      </c>
      <c r="U91" t="s">
        <v>70</v>
      </c>
      <c r="Y91" t="s">
        <v>71</v>
      </c>
      <c r="AE91" t="s">
        <v>74</v>
      </c>
      <c r="AF91" t="s">
        <v>65</v>
      </c>
      <c r="AG91" t="s">
        <v>62</v>
      </c>
      <c r="AK91" t="s">
        <v>73</v>
      </c>
      <c r="AM91" t="s">
        <v>72</v>
      </c>
      <c r="AP91" t="s">
        <v>169</v>
      </c>
      <c r="AR91" t="s">
        <v>74</v>
      </c>
      <c r="AS91" t="s">
        <v>74</v>
      </c>
      <c r="AT91" t="s">
        <v>172</v>
      </c>
      <c r="AU91" t="s">
        <v>69</v>
      </c>
      <c r="AW91" t="s">
        <v>74</v>
      </c>
      <c r="AX91" t="s">
        <v>74</v>
      </c>
      <c r="AY91" t="s">
        <v>70</v>
      </c>
      <c r="BB91" t="s">
        <v>65</v>
      </c>
      <c r="BE91" t="s">
        <v>70</v>
      </c>
    </row>
    <row r="92" spans="1:58" x14ac:dyDescent="0.15">
      <c r="A92">
        <v>1950280</v>
      </c>
      <c r="B92" t="s">
        <v>67</v>
      </c>
      <c r="C92">
        <v>20200424026</v>
      </c>
      <c r="D92" s="1">
        <v>43945</v>
      </c>
      <c r="E92" t="s">
        <v>68</v>
      </c>
      <c r="G92" t="s">
        <v>114</v>
      </c>
      <c r="H92" t="s">
        <v>61</v>
      </c>
      <c r="I92" t="s">
        <v>62</v>
      </c>
      <c r="L92" t="s">
        <v>74</v>
      </c>
      <c r="M92">
        <f>32/16</f>
        <v>2</v>
      </c>
      <c r="U92" t="s">
        <v>64</v>
      </c>
      <c r="Y92" t="s">
        <v>76</v>
      </c>
      <c r="AE92" t="s">
        <v>87</v>
      </c>
      <c r="AF92" t="s">
        <v>65</v>
      </c>
      <c r="AG92" t="s">
        <v>62</v>
      </c>
      <c r="AK92" t="s">
        <v>73</v>
      </c>
      <c r="AM92" t="s">
        <v>65</v>
      </c>
      <c r="AP92" t="s">
        <v>169</v>
      </c>
      <c r="AR92" t="s">
        <v>63</v>
      </c>
      <c r="AS92" t="s">
        <v>74</v>
      </c>
      <c r="AT92">
        <f>16/8</f>
        <v>2</v>
      </c>
      <c r="AU92">
        <f t="shared" si="7"/>
        <v>32</v>
      </c>
      <c r="AW92" t="s">
        <v>74</v>
      </c>
      <c r="AX92" t="s">
        <v>74</v>
      </c>
      <c r="AY92" t="s">
        <v>70</v>
      </c>
      <c r="BB92" t="s">
        <v>65</v>
      </c>
      <c r="BE92" t="s">
        <v>66</v>
      </c>
    </row>
    <row r="93" spans="1:58" x14ac:dyDescent="0.15">
      <c r="A93">
        <v>1924665</v>
      </c>
      <c r="B93" t="s">
        <v>115</v>
      </c>
      <c r="C93">
        <v>20200108043</v>
      </c>
      <c r="D93" s="1">
        <v>43838</v>
      </c>
      <c r="E93" t="s">
        <v>85</v>
      </c>
      <c r="G93" t="s">
        <v>116</v>
      </c>
      <c r="H93" t="s">
        <v>117</v>
      </c>
      <c r="L93" t="s">
        <v>72</v>
      </c>
      <c r="V93" t="s">
        <v>118</v>
      </c>
      <c r="W93" t="s">
        <v>119</v>
      </c>
      <c r="X93" t="s">
        <v>72</v>
      </c>
      <c r="AB93" t="s">
        <v>64</v>
      </c>
      <c r="AC93" t="s">
        <v>63</v>
      </c>
      <c r="AL93" t="s">
        <v>74</v>
      </c>
      <c r="AQ93" t="s">
        <v>65</v>
      </c>
      <c r="BA93" t="s">
        <v>65</v>
      </c>
    </row>
    <row r="94" spans="1:58" x14ac:dyDescent="0.15">
      <c r="A94">
        <v>1640650</v>
      </c>
      <c r="B94" t="s">
        <v>67</v>
      </c>
      <c r="C94">
        <v>20200211017</v>
      </c>
      <c r="D94" s="1">
        <v>43872</v>
      </c>
      <c r="E94" t="s">
        <v>98</v>
      </c>
      <c r="G94" t="s">
        <v>120</v>
      </c>
      <c r="H94" t="s">
        <v>61</v>
      </c>
      <c r="I94" t="s">
        <v>62</v>
      </c>
      <c r="L94" t="s">
        <v>74</v>
      </c>
      <c r="M94" t="s">
        <v>69</v>
      </c>
      <c r="U94" t="s">
        <v>64</v>
      </c>
      <c r="Y94" t="s">
        <v>76</v>
      </c>
      <c r="AE94" t="s">
        <v>87</v>
      </c>
      <c r="AF94" t="s">
        <v>65</v>
      </c>
      <c r="AG94" t="s">
        <v>62</v>
      </c>
      <c r="AK94">
        <f>64/4</f>
        <v>16</v>
      </c>
      <c r="AM94" t="s">
        <v>65</v>
      </c>
      <c r="AP94" t="s">
        <v>169</v>
      </c>
      <c r="AR94" t="s">
        <v>63</v>
      </c>
      <c r="AS94" t="s">
        <v>74</v>
      </c>
      <c r="AT94">
        <f>32/16</f>
        <v>2</v>
      </c>
      <c r="AU94" t="s">
        <v>69</v>
      </c>
      <c r="AW94" t="s">
        <v>74</v>
      </c>
      <c r="AX94" t="s">
        <v>74</v>
      </c>
      <c r="AY94" t="s">
        <v>70</v>
      </c>
      <c r="BB94" t="s">
        <v>65</v>
      </c>
      <c r="BE94" t="s">
        <v>66</v>
      </c>
    </row>
    <row r="95" spans="1:58" x14ac:dyDescent="0.15">
      <c r="A95">
        <v>1751750</v>
      </c>
      <c r="B95" t="s">
        <v>80</v>
      </c>
      <c r="C95">
        <v>20200523007</v>
      </c>
      <c r="D95" s="1">
        <v>43974</v>
      </c>
      <c r="E95" t="s">
        <v>98</v>
      </c>
      <c r="G95" t="s">
        <v>120</v>
      </c>
      <c r="H95" t="s">
        <v>61</v>
      </c>
      <c r="I95" t="s">
        <v>62</v>
      </c>
      <c r="L95" t="s">
        <v>74</v>
      </c>
      <c r="M95" t="s">
        <v>69</v>
      </c>
      <c r="U95" t="s">
        <v>70</v>
      </c>
      <c r="Y95" t="s">
        <v>71</v>
      </c>
      <c r="AE95" t="s">
        <v>87</v>
      </c>
      <c r="AF95" t="s">
        <v>65</v>
      </c>
      <c r="AG95" t="s">
        <v>62</v>
      </c>
      <c r="AK95">
        <f>16/4</f>
        <v>4</v>
      </c>
      <c r="AM95" t="s">
        <v>65</v>
      </c>
      <c r="AP95" t="s">
        <v>169</v>
      </c>
      <c r="AR95" t="s">
        <v>63</v>
      </c>
      <c r="AS95" t="s">
        <v>74</v>
      </c>
      <c r="AT95">
        <f>16/8</f>
        <v>2</v>
      </c>
      <c r="AU95">
        <f>32</f>
        <v>32</v>
      </c>
      <c r="AW95">
        <f>16</f>
        <v>16</v>
      </c>
      <c r="AX95" t="s">
        <v>74</v>
      </c>
      <c r="AY95" t="s">
        <v>70</v>
      </c>
      <c r="BB95" t="s">
        <v>65</v>
      </c>
      <c r="BE95" t="s">
        <v>70</v>
      </c>
    </row>
    <row r="96" spans="1:58" x14ac:dyDescent="0.15">
      <c r="A96">
        <v>1941502</v>
      </c>
      <c r="B96" t="s">
        <v>67</v>
      </c>
      <c r="C96">
        <v>20200316003</v>
      </c>
      <c r="D96" s="1">
        <v>43906</v>
      </c>
      <c r="E96" t="s">
        <v>68</v>
      </c>
      <c r="G96" t="s">
        <v>120</v>
      </c>
      <c r="H96" t="s">
        <v>61</v>
      </c>
      <c r="I96" t="s">
        <v>62</v>
      </c>
      <c r="L96" t="s">
        <v>74</v>
      </c>
      <c r="M96" t="s">
        <v>69</v>
      </c>
      <c r="U96" t="s">
        <v>64</v>
      </c>
      <c r="Y96" t="s">
        <v>76</v>
      </c>
      <c r="AE96">
        <f>16</f>
        <v>16</v>
      </c>
      <c r="AF96" t="s">
        <v>65</v>
      </c>
      <c r="AG96" t="s">
        <v>62</v>
      </c>
      <c r="AK96" t="s">
        <v>62</v>
      </c>
      <c r="AM96" t="s">
        <v>65</v>
      </c>
      <c r="AP96">
        <f>16/2</f>
        <v>8</v>
      </c>
      <c r="AR96" t="s">
        <v>63</v>
      </c>
      <c r="AS96" t="s">
        <v>74</v>
      </c>
      <c r="AT96" t="s">
        <v>171</v>
      </c>
      <c r="AU96" t="s">
        <v>65</v>
      </c>
      <c r="AW96" t="s">
        <v>62</v>
      </c>
      <c r="AX96" t="s">
        <v>74</v>
      </c>
      <c r="AY96" t="s">
        <v>70</v>
      </c>
      <c r="BB96" t="s">
        <v>65</v>
      </c>
      <c r="BE96" t="s">
        <v>66</v>
      </c>
    </row>
    <row r="97" spans="1:57" x14ac:dyDescent="0.15">
      <c r="A97">
        <v>1961632</v>
      </c>
      <c r="B97" t="s">
        <v>67</v>
      </c>
      <c r="C97">
        <v>20200510010</v>
      </c>
      <c r="D97" s="1">
        <v>43961</v>
      </c>
      <c r="E97" t="s">
        <v>68</v>
      </c>
      <c r="G97" t="s">
        <v>120</v>
      </c>
      <c r="H97" t="s">
        <v>61</v>
      </c>
      <c r="I97" t="s">
        <v>62</v>
      </c>
      <c r="L97" t="s">
        <v>74</v>
      </c>
      <c r="M97" t="s">
        <v>69</v>
      </c>
      <c r="U97" t="s">
        <v>64</v>
      </c>
      <c r="Y97" t="s">
        <v>76</v>
      </c>
      <c r="AE97" t="s">
        <v>87</v>
      </c>
      <c r="AF97" t="s">
        <v>65</v>
      </c>
      <c r="AG97" t="s">
        <v>62</v>
      </c>
      <c r="AK97" t="s">
        <v>62</v>
      </c>
      <c r="AM97" t="s">
        <v>65</v>
      </c>
      <c r="AP97">
        <f>16/2</f>
        <v>8</v>
      </c>
      <c r="AR97" t="s">
        <v>63</v>
      </c>
      <c r="AS97" t="s">
        <v>74</v>
      </c>
      <c r="AT97" t="s">
        <v>171</v>
      </c>
      <c r="AU97" t="s">
        <v>65</v>
      </c>
      <c r="AW97" t="s">
        <v>62</v>
      </c>
      <c r="AX97" t="s">
        <v>74</v>
      </c>
      <c r="AY97" t="s">
        <v>70</v>
      </c>
      <c r="BB97" t="s">
        <v>65</v>
      </c>
      <c r="BE97" t="s">
        <v>66</v>
      </c>
    </row>
    <row r="98" spans="1:57" x14ac:dyDescent="0.15">
      <c r="A98">
        <v>1975300</v>
      </c>
      <c r="B98" t="s">
        <v>67</v>
      </c>
      <c r="C98">
        <v>20200618026</v>
      </c>
      <c r="D98" s="1">
        <v>44000</v>
      </c>
      <c r="E98" t="s">
        <v>68</v>
      </c>
      <c r="G98" t="s">
        <v>120</v>
      </c>
      <c r="H98" t="s">
        <v>61</v>
      </c>
      <c r="I98" t="s">
        <v>62</v>
      </c>
      <c r="L98" t="s">
        <v>74</v>
      </c>
      <c r="M98" t="s">
        <v>69</v>
      </c>
      <c r="U98" t="s">
        <v>70</v>
      </c>
      <c r="Y98" t="s">
        <v>71</v>
      </c>
      <c r="AE98" t="s">
        <v>74</v>
      </c>
      <c r="AF98">
        <f>8</f>
        <v>8</v>
      </c>
      <c r="AG98" t="s">
        <v>62</v>
      </c>
      <c r="AK98" t="s">
        <v>73</v>
      </c>
      <c r="AM98" t="s">
        <v>72</v>
      </c>
      <c r="AP98" t="s">
        <v>169</v>
      </c>
      <c r="AR98" t="s">
        <v>74</v>
      </c>
      <c r="AS98" t="s">
        <v>74</v>
      </c>
      <c r="AT98" t="s">
        <v>172</v>
      </c>
      <c r="AU98" t="s">
        <v>69</v>
      </c>
      <c r="AW98" t="s">
        <v>74</v>
      </c>
      <c r="AX98" t="s">
        <v>74</v>
      </c>
      <c r="AY98" t="s">
        <v>70</v>
      </c>
      <c r="BB98">
        <f>4</f>
        <v>4</v>
      </c>
      <c r="BE98" t="s">
        <v>70</v>
      </c>
    </row>
    <row r="99" spans="1:57" x14ac:dyDescent="0.15">
      <c r="A99">
        <v>1984451</v>
      </c>
      <c r="B99" t="s">
        <v>67</v>
      </c>
      <c r="C99">
        <v>20200626038</v>
      </c>
      <c r="D99" s="1">
        <v>44008</v>
      </c>
      <c r="E99" t="s">
        <v>98</v>
      </c>
      <c r="G99" t="s">
        <v>120</v>
      </c>
      <c r="H99" t="s">
        <v>61</v>
      </c>
      <c r="I99" t="s">
        <v>62</v>
      </c>
      <c r="L99" t="s">
        <v>74</v>
      </c>
      <c r="M99" t="s">
        <v>69</v>
      </c>
      <c r="U99" t="s">
        <v>64</v>
      </c>
      <c r="Y99" t="s">
        <v>76</v>
      </c>
      <c r="AE99" t="s">
        <v>87</v>
      </c>
      <c r="AF99" t="s">
        <v>65</v>
      </c>
      <c r="AG99" t="s">
        <v>62</v>
      </c>
      <c r="AK99" t="s">
        <v>73</v>
      </c>
      <c r="AM99" t="s">
        <v>65</v>
      </c>
      <c r="AP99" t="s">
        <v>169</v>
      </c>
      <c r="AR99" t="s">
        <v>63</v>
      </c>
      <c r="AS99" t="s">
        <v>74</v>
      </c>
      <c r="AT99">
        <f>32/16</f>
        <v>2</v>
      </c>
      <c r="AU99" t="s">
        <v>69</v>
      </c>
      <c r="AW99" t="s">
        <v>74</v>
      </c>
      <c r="AX99" t="s">
        <v>74</v>
      </c>
      <c r="AY99" t="s">
        <v>70</v>
      </c>
      <c r="BB99" t="s">
        <v>65</v>
      </c>
      <c r="BE99" t="s">
        <v>66</v>
      </c>
    </row>
    <row r="100" spans="1:57" x14ac:dyDescent="0.15">
      <c r="A100">
        <v>1039028</v>
      </c>
      <c r="B100" t="s">
        <v>80</v>
      </c>
      <c r="C100">
        <v>20200401011</v>
      </c>
      <c r="D100" s="1">
        <v>43922</v>
      </c>
      <c r="E100" t="s">
        <v>94</v>
      </c>
      <c r="G100" t="s">
        <v>121</v>
      </c>
      <c r="H100" t="s">
        <v>61</v>
      </c>
      <c r="I100" t="s">
        <v>62</v>
      </c>
      <c r="L100" t="s">
        <v>74</v>
      </c>
      <c r="M100">
        <f t="shared" ref="M100:M105" si="8">32/16</f>
        <v>2</v>
      </c>
      <c r="S100" t="s">
        <v>113</v>
      </c>
      <c r="U100" t="s">
        <v>64</v>
      </c>
      <c r="Y100" t="s">
        <v>71</v>
      </c>
      <c r="AF100" t="s">
        <v>65</v>
      </c>
      <c r="AG100" t="s">
        <v>62</v>
      </c>
      <c r="AK100">
        <f>64/4</f>
        <v>16</v>
      </c>
      <c r="AM100" t="s">
        <v>65</v>
      </c>
      <c r="AP100">
        <f>64/2</f>
        <v>32</v>
      </c>
      <c r="AR100" t="s">
        <v>74</v>
      </c>
      <c r="AS100" t="s">
        <v>74</v>
      </c>
      <c r="AT100">
        <f t="shared" ref="AT100:AT105" si="9">16/8</f>
        <v>2</v>
      </c>
      <c r="AU100" t="s">
        <v>69</v>
      </c>
      <c r="AW100" t="s">
        <v>74</v>
      </c>
      <c r="AX100" t="s">
        <v>87</v>
      </c>
      <c r="AY100" t="s">
        <v>70</v>
      </c>
      <c r="BB100" t="s">
        <v>65</v>
      </c>
      <c r="BE100" t="s">
        <v>70</v>
      </c>
    </row>
    <row r="101" spans="1:57" x14ac:dyDescent="0.15">
      <c r="A101">
        <v>1231344</v>
      </c>
      <c r="B101" t="s">
        <v>100</v>
      </c>
      <c r="C101">
        <v>20200330008</v>
      </c>
      <c r="D101" s="1">
        <v>43920</v>
      </c>
      <c r="E101" t="s">
        <v>94</v>
      </c>
      <c r="G101" t="s">
        <v>121</v>
      </c>
      <c r="H101" t="s">
        <v>61</v>
      </c>
      <c r="I101" t="s">
        <v>62</v>
      </c>
      <c r="L101" t="s">
        <v>87</v>
      </c>
      <c r="M101" t="s">
        <v>63</v>
      </c>
      <c r="S101" t="s">
        <v>113</v>
      </c>
      <c r="U101" t="s">
        <v>64</v>
      </c>
      <c r="Y101" t="s">
        <v>71</v>
      </c>
      <c r="AF101" t="s">
        <v>65</v>
      </c>
      <c r="AG101" t="s">
        <v>62</v>
      </c>
      <c r="AK101" t="s">
        <v>62</v>
      </c>
      <c r="AM101" t="s">
        <v>65</v>
      </c>
      <c r="AP101" t="s">
        <v>168</v>
      </c>
      <c r="AR101" t="s">
        <v>63</v>
      </c>
      <c r="AS101" t="s">
        <v>87</v>
      </c>
      <c r="AT101" t="s">
        <v>171</v>
      </c>
      <c r="AU101" t="s">
        <v>65</v>
      </c>
      <c r="AW101" t="s">
        <v>62</v>
      </c>
      <c r="AX101" t="s">
        <v>87</v>
      </c>
      <c r="AY101" t="s">
        <v>63</v>
      </c>
      <c r="BB101" t="s">
        <v>65</v>
      </c>
      <c r="BE101" t="s">
        <v>70</v>
      </c>
    </row>
    <row r="102" spans="1:57" x14ac:dyDescent="0.15">
      <c r="A102">
        <v>1440607</v>
      </c>
      <c r="B102" t="s">
        <v>102</v>
      </c>
      <c r="C102">
        <v>20200614007</v>
      </c>
      <c r="D102" s="1">
        <v>43992</v>
      </c>
      <c r="E102" t="s">
        <v>94</v>
      </c>
      <c r="G102" t="s">
        <v>121</v>
      </c>
      <c r="H102" t="s">
        <v>61</v>
      </c>
      <c r="I102">
        <v>4</v>
      </c>
      <c r="N102" t="s">
        <v>122</v>
      </c>
      <c r="P102" t="s">
        <v>123</v>
      </c>
      <c r="U102" t="s">
        <v>124</v>
      </c>
      <c r="Y102" t="s">
        <v>125</v>
      </c>
      <c r="AF102" t="s">
        <v>126</v>
      </c>
      <c r="AG102">
        <v>4</v>
      </c>
      <c r="AK102">
        <v>8</v>
      </c>
      <c r="AO102" t="s">
        <v>64</v>
      </c>
      <c r="AP102" t="s">
        <v>127</v>
      </c>
      <c r="AR102" t="s">
        <v>128</v>
      </c>
      <c r="AT102" t="s">
        <v>122</v>
      </c>
      <c r="AW102" t="s">
        <v>122</v>
      </c>
      <c r="AZ102" t="s">
        <v>65</v>
      </c>
      <c r="BB102" t="s">
        <v>126</v>
      </c>
      <c r="BD102" t="s">
        <v>64</v>
      </c>
      <c r="BE102" t="s">
        <v>129</v>
      </c>
    </row>
    <row r="103" spans="1:57" x14ac:dyDescent="0.15">
      <c r="A103">
        <v>1502769</v>
      </c>
      <c r="B103" t="s">
        <v>115</v>
      </c>
      <c r="C103">
        <v>20200226024</v>
      </c>
      <c r="D103" s="1">
        <v>43887</v>
      </c>
      <c r="E103" t="s">
        <v>85</v>
      </c>
      <c r="G103" t="s">
        <v>121</v>
      </c>
      <c r="H103" t="s">
        <v>61</v>
      </c>
      <c r="I103" t="s">
        <v>62</v>
      </c>
      <c r="L103" t="s">
        <v>87</v>
      </c>
      <c r="M103" t="s">
        <v>63</v>
      </c>
      <c r="U103" t="s">
        <v>64</v>
      </c>
      <c r="Y103">
        <f>1</f>
        <v>1</v>
      </c>
      <c r="AE103" t="s">
        <v>87</v>
      </c>
      <c r="AF103" t="s">
        <v>65</v>
      </c>
      <c r="AG103" t="s">
        <v>62</v>
      </c>
      <c r="AK103" t="s">
        <v>62</v>
      </c>
      <c r="AM103" t="s">
        <v>65</v>
      </c>
      <c r="AP103" t="s">
        <v>168</v>
      </c>
      <c r="AR103" t="s">
        <v>63</v>
      </c>
      <c r="AS103" t="s">
        <v>87</v>
      </c>
      <c r="AT103" t="s">
        <v>171</v>
      </c>
      <c r="AU103" t="s">
        <v>65</v>
      </c>
      <c r="AW103" t="s">
        <v>62</v>
      </c>
      <c r="AX103" t="s">
        <v>87</v>
      </c>
      <c r="AY103" t="s">
        <v>63</v>
      </c>
      <c r="BB103" t="s">
        <v>65</v>
      </c>
      <c r="BE103">
        <f t="shared" ref="BE103:BE107" si="10">1</f>
        <v>1</v>
      </c>
    </row>
    <row r="104" spans="1:57" x14ac:dyDescent="0.15">
      <c r="A104">
        <v>1546002</v>
      </c>
      <c r="B104" t="s">
        <v>80</v>
      </c>
      <c r="C104">
        <v>20200610051</v>
      </c>
      <c r="D104" s="1">
        <v>43992</v>
      </c>
      <c r="E104" t="s">
        <v>98</v>
      </c>
      <c r="G104" t="s">
        <v>121</v>
      </c>
      <c r="H104" t="s">
        <v>61</v>
      </c>
      <c r="I104" t="s">
        <v>62</v>
      </c>
      <c r="L104" t="s">
        <v>74</v>
      </c>
      <c r="M104">
        <f t="shared" si="8"/>
        <v>2</v>
      </c>
      <c r="U104" t="s">
        <v>70</v>
      </c>
      <c r="Y104" t="s">
        <v>71</v>
      </c>
      <c r="AE104" t="s">
        <v>87</v>
      </c>
      <c r="AF104" t="s">
        <v>65</v>
      </c>
      <c r="AG104" t="s">
        <v>62</v>
      </c>
      <c r="AK104">
        <f>16/4</f>
        <v>4</v>
      </c>
      <c r="AM104" t="s">
        <v>65</v>
      </c>
      <c r="AP104">
        <f>64/2</f>
        <v>32</v>
      </c>
      <c r="AR104" t="s">
        <v>74</v>
      </c>
      <c r="AS104" t="s">
        <v>74</v>
      </c>
      <c r="AT104">
        <f t="shared" si="9"/>
        <v>2</v>
      </c>
      <c r="AU104" t="s">
        <v>69</v>
      </c>
      <c r="AW104">
        <f>16</f>
        <v>16</v>
      </c>
      <c r="AX104" t="s">
        <v>87</v>
      </c>
      <c r="AY104" t="s">
        <v>70</v>
      </c>
      <c r="BB104" t="s">
        <v>65</v>
      </c>
      <c r="BE104" t="s">
        <v>70</v>
      </c>
    </row>
    <row r="105" spans="1:57" x14ac:dyDescent="0.15">
      <c r="A105">
        <v>1565800</v>
      </c>
      <c r="B105" t="s">
        <v>115</v>
      </c>
      <c r="C105">
        <v>20200331001</v>
      </c>
      <c r="D105" s="1">
        <v>43921</v>
      </c>
      <c r="E105" t="s">
        <v>85</v>
      </c>
      <c r="G105" t="s">
        <v>121</v>
      </c>
      <c r="H105" t="s">
        <v>61</v>
      </c>
      <c r="I105">
        <f>16</f>
        <v>16</v>
      </c>
      <c r="L105" t="s">
        <v>74</v>
      </c>
      <c r="M105">
        <f t="shared" si="8"/>
        <v>2</v>
      </c>
      <c r="U105" t="s">
        <v>70</v>
      </c>
      <c r="Y105">
        <f>0.5</f>
        <v>0.5</v>
      </c>
      <c r="AE105" t="s">
        <v>87</v>
      </c>
      <c r="AF105" t="s">
        <v>65</v>
      </c>
      <c r="AG105" t="s">
        <v>62</v>
      </c>
      <c r="AK105" t="s">
        <v>62</v>
      </c>
      <c r="AM105">
        <f>4</f>
        <v>4</v>
      </c>
      <c r="AP105" t="s">
        <v>169</v>
      </c>
      <c r="AR105" t="s">
        <v>63</v>
      </c>
      <c r="AS105" t="s">
        <v>87</v>
      </c>
      <c r="AT105">
        <f t="shared" si="9"/>
        <v>2</v>
      </c>
      <c r="AU105" t="s">
        <v>65</v>
      </c>
      <c r="AW105" t="s">
        <v>62</v>
      </c>
      <c r="AX105" t="s">
        <v>87</v>
      </c>
      <c r="AY105" t="s">
        <v>70</v>
      </c>
      <c r="BB105" t="s">
        <v>65</v>
      </c>
      <c r="BE105">
        <f t="shared" si="10"/>
        <v>1</v>
      </c>
    </row>
    <row r="106" spans="1:57" x14ac:dyDescent="0.15">
      <c r="A106">
        <v>1625374</v>
      </c>
      <c r="B106" t="s">
        <v>100</v>
      </c>
      <c r="C106">
        <v>20200402018</v>
      </c>
      <c r="D106" s="1">
        <v>43923</v>
      </c>
      <c r="E106" t="s">
        <v>94</v>
      </c>
      <c r="G106" t="s">
        <v>121</v>
      </c>
      <c r="H106" t="s">
        <v>61</v>
      </c>
      <c r="I106" t="s">
        <v>62</v>
      </c>
      <c r="L106" t="s">
        <v>74</v>
      </c>
      <c r="M106">
        <f t="shared" ref="M106:M112" si="11">8/4</f>
        <v>2</v>
      </c>
      <c r="S106" t="s">
        <v>113</v>
      </c>
      <c r="U106" t="s">
        <v>70</v>
      </c>
      <c r="Y106" t="s">
        <v>71</v>
      </c>
      <c r="AF106" t="s">
        <v>65</v>
      </c>
      <c r="AG106" t="s">
        <v>62</v>
      </c>
      <c r="AK106" t="s">
        <v>62</v>
      </c>
      <c r="AM106" t="s">
        <v>65</v>
      </c>
      <c r="AP106">
        <f t="shared" ref="AP106:AP112" si="12">16/2</f>
        <v>8</v>
      </c>
      <c r="AR106" t="s">
        <v>63</v>
      </c>
      <c r="AS106" t="s">
        <v>87</v>
      </c>
      <c r="AT106" t="s">
        <v>171</v>
      </c>
      <c r="AU106" t="s">
        <v>65</v>
      </c>
      <c r="AW106" t="s">
        <v>62</v>
      </c>
      <c r="AX106" t="s">
        <v>87</v>
      </c>
      <c r="AY106" t="s">
        <v>63</v>
      </c>
      <c r="BB106" t="s">
        <v>65</v>
      </c>
      <c r="BE106" t="s">
        <v>70</v>
      </c>
    </row>
    <row r="107" spans="1:57" x14ac:dyDescent="0.15">
      <c r="A107">
        <v>1672543</v>
      </c>
      <c r="B107" t="s">
        <v>79</v>
      </c>
      <c r="C107">
        <v>20200429013</v>
      </c>
      <c r="D107" s="1">
        <v>43950</v>
      </c>
      <c r="E107" t="s">
        <v>94</v>
      </c>
      <c r="G107" t="s">
        <v>121</v>
      </c>
      <c r="H107" t="s">
        <v>61</v>
      </c>
      <c r="I107" t="s">
        <v>62</v>
      </c>
      <c r="L107" t="s">
        <v>74</v>
      </c>
      <c r="M107">
        <f t="shared" si="11"/>
        <v>2</v>
      </c>
      <c r="S107" t="s">
        <v>113</v>
      </c>
      <c r="U107" t="s">
        <v>70</v>
      </c>
      <c r="Y107">
        <f>0.5</f>
        <v>0.5</v>
      </c>
      <c r="AF107" t="s">
        <v>65</v>
      </c>
      <c r="AG107" t="s">
        <v>62</v>
      </c>
      <c r="AK107" t="s">
        <v>62</v>
      </c>
      <c r="AM107" t="s">
        <v>72</v>
      </c>
      <c r="AP107">
        <f t="shared" si="12"/>
        <v>8</v>
      </c>
      <c r="AR107" t="s">
        <v>63</v>
      </c>
      <c r="AS107" t="s">
        <v>87</v>
      </c>
      <c r="AT107" t="s">
        <v>171</v>
      </c>
      <c r="AU107" t="s">
        <v>65</v>
      </c>
      <c r="AW107" t="s">
        <v>62</v>
      </c>
      <c r="AX107" t="s">
        <v>87</v>
      </c>
      <c r="AY107" t="s">
        <v>63</v>
      </c>
      <c r="BB107" t="s">
        <v>65</v>
      </c>
      <c r="BE107">
        <f t="shared" si="10"/>
        <v>1</v>
      </c>
    </row>
    <row r="108" spans="1:57" x14ac:dyDescent="0.15">
      <c r="A108">
        <v>1765570</v>
      </c>
      <c r="B108" t="s">
        <v>80</v>
      </c>
      <c r="C108">
        <v>20200622050</v>
      </c>
      <c r="D108" s="1">
        <v>44004</v>
      </c>
      <c r="E108" t="s">
        <v>94</v>
      </c>
      <c r="G108" t="s">
        <v>121</v>
      </c>
      <c r="H108" t="s">
        <v>61</v>
      </c>
      <c r="I108" t="s">
        <v>62</v>
      </c>
      <c r="L108" t="s">
        <v>87</v>
      </c>
      <c r="M108" t="s">
        <v>63</v>
      </c>
      <c r="S108" t="s">
        <v>113</v>
      </c>
      <c r="U108" t="s">
        <v>64</v>
      </c>
      <c r="Y108" t="s">
        <v>76</v>
      </c>
      <c r="AF108" t="s">
        <v>65</v>
      </c>
      <c r="AG108" t="s">
        <v>62</v>
      </c>
      <c r="AK108" t="s">
        <v>62</v>
      </c>
      <c r="AM108" t="s">
        <v>65</v>
      </c>
      <c r="AP108" t="s">
        <v>168</v>
      </c>
      <c r="AR108" t="s">
        <v>63</v>
      </c>
      <c r="AS108" t="s">
        <v>87</v>
      </c>
      <c r="AT108" t="s">
        <v>171</v>
      </c>
      <c r="AU108" t="s">
        <v>65</v>
      </c>
      <c r="AW108" t="s">
        <v>62</v>
      </c>
      <c r="AX108" t="s">
        <v>87</v>
      </c>
      <c r="AY108" t="s">
        <v>63</v>
      </c>
      <c r="BB108" t="s">
        <v>65</v>
      </c>
      <c r="BE108" t="s">
        <v>66</v>
      </c>
    </row>
    <row r="109" spans="1:57" x14ac:dyDescent="0.15">
      <c r="A109">
        <v>1787371</v>
      </c>
      <c r="B109" t="s">
        <v>102</v>
      </c>
      <c r="C109">
        <v>20200528044</v>
      </c>
      <c r="D109" s="1">
        <v>43979</v>
      </c>
      <c r="E109" t="s">
        <v>94</v>
      </c>
      <c r="G109" t="s">
        <v>121</v>
      </c>
      <c r="H109" t="s">
        <v>61</v>
      </c>
      <c r="I109" t="s">
        <v>62</v>
      </c>
      <c r="L109" t="s">
        <v>74</v>
      </c>
      <c r="M109">
        <f>16/8</f>
        <v>2</v>
      </c>
      <c r="S109" t="s">
        <v>113</v>
      </c>
      <c r="U109" t="s">
        <v>70</v>
      </c>
      <c r="Y109" t="s">
        <v>71</v>
      </c>
      <c r="AF109" t="s">
        <v>65</v>
      </c>
      <c r="AG109" t="s">
        <v>62</v>
      </c>
      <c r="AK109" t="s">
        <v>62</v>
      </c>
      <c r="AM109" t="s">
        <v>65</v>
      </c>
      <c r="AP109">
        <f>64/2</f>
        <v>32</v>
      </c>
      <c r="AR109" t="s">
        <v>74</v>
      </c>
      <c r="AS109" t="s">
        <v>74</v>
      </c>
      <c r="AT109">
        <f t="shared" ref="AT109:AT112" si="13">16/8</f>
        <v>2</v>
      </c>
      <c r="AU109" t="s">
        <v>69</v>
      </c>
      <c r="AW109" t="s">
        <v>74</v>
      </c>
      <c r="AX109" t="s">
        <v>87</v>
      </c>
      <c r="AY109" t="s">
        <v>70</v>
      </c>
      <c r="BB109" t="s">
        <v>65</v>
      </c>
      <c r="BE109" t="s">
        <v>70</v>
      </c>
    </row>
    <row r="110" spans="1:57" x14ac:dyDescent="0.15">
      <c r="A110">
        <v>1843302</v>
      </c>
      <c r="B110" t="s">
        <v>80</v>
      </c>
      <c r="C110">
        <v>20200506034</v>
      </c>
      <c r="D110" s="1">
        <v>43957</v>
      </c>
      <c r="E110" t="s">
        <v>98</v>
      </c>
      <c r="G110" t="s">
        <v>121</v>
      </c>
      <c r="H110" t="s">
        <v>61</v>
      </c>
      <c r="I110" t="s">
        <v>62</v>
      </c>
      <c r="L110" t="s">
        <v>87</v>
      </c>
      <c r="M110" t="s">
        <v>63</v>
      </c>
      <c r="U110" t="s">
        <v>64</v>
      </c>
      <c r="Y110" t="s">
        <v>76</v>
      </c>
      <c r="AE110" t="s">
        <v>87</v>
      </c>
      <c r="AF110" t="s">
        <v>65</v>
      </c>
      <c r="AG110" t="s">
        <v>62</v>
      </c>
      <c r="AK110" t="s">
        <v>62</v>
      </c>
      <c r="AM110">
        <f>4</f>
        <v>4</v>
      </c>
      <c r="AP110" t="s">
        <v>168</v>
      </c>
      <c r="AR110" t="s">
        <v>63</v>
      </c>
      <c r="AS110" t="s">
        <v>87</v>
      </c>
      <c r="AT110" t="s">
        <v>171</v>
      </c>
      <c r="AU110" t="s">
        <v>65</v>
      </c>
      <c r="AW110" t="s">
        <v>62</v>
      </c>
      <c r="AX110" t="s">
        <v>87</v>
      </c>
      <c r="AY110" t="s">
        <v>63</v>
      </c>
      <c r="BB110" t="s">
        <v>65</v>
      </c>
      <c r="BE110" t="s">
        <v>66</v>
      </c>
    </row>
    <row r="111" spans="1:57" x14ac:dyDescent="0.15">
      <c r="A111">
        <v>1871752</v>
      </c>
      <c r="B111" t="s">
        <v>80</v>
      </c>
      <c r="C111">
        <v>20200607007</v>
      </c>
      <c r="D111" s="1">
        <v>43989</v>
      </c>
      <c r="E111" t="s">
        <v>94</v>
      </c>
      <c r="G111" t="s">
        <v>121</v>
      </c>
      <c r="H111" t="s">
        <v>61</v>
      </c>
      <c r="I111">
        <f>16</f>
        <v>16</v>
      </c>
      <c r="L111" t="s">
        <v>74</v>
      </c>
      <c r="M111">
        <f t="shared" si="11"/>
        <v>2</v>
      </c>
      <c r="S111" t="s">
        <v>113</v>
      </c>
      <c r="U111" t="s">
        <v>70</v>
      </c>
      <c r="Y111" t="s">
        <v>71</v>
      </c>
      <c r="AF111" t="s">
        <v>65</v>
      </c>
      <c r="AG111" t="s">
        <v>62</v>
      </c>
      <c r="AK111" t="s">
        <v>62</v>
      </c>
      <c r="AM111">
        <f>4</f>
        <v>4</v>
      </c>
      <c r="AP111">
        <f t="shared" si="12"/>
        <v>8</v>
      </c>
      <c r="AR111" t="s">
        <v>74</v>
      </c>
      <c r="AS111" t="s">
        <v>74</v>
      </c>
      <c r="AT111">
        <f t="shared" si="13"/>
        <v>2</v>
      </c>
      <c r="AU111" t="s">
        <v>69</v>
      </c>
      <c r="AW111">
        <f>8</f>
        <v>8</v>
      </c>
      <c r="AX111" t="s">
        <v>87</v>
      </c>
      <c r="AY111" t="s">
        <v>70</v>
      </c>
      <c r="BB111" t="s">
        <v>65</v>
      </c>
      <c r="BE111" t="s">
        <v>70</v>
      </c>
    </row>
    <row r="112" spans="1:57" x14ac:dyDescent="0.15">
      <c r="A112">
        <v>1873309</v>
      </c>
      <c r="B112" t="s">
        <v>93</v>
      </c>
      <c r="C112">
        <v>20200303022</v>
      </c>
      <c r="D112" s="1">
        <v>43893</v>
      </c>
      <c r="E112" t="s">
        <v>98</v>
      </c>
      <c r="G112" t="s">
        <v>121</v>
      </c>
      <c r="H112" t="s">
        <v>61</v>
      </c>
      <c r="I112" t="s">
        <v>62</v>
      </c>
      <c r="L112" t="s">
        <v>74</v>
      </c>
      <c r="M112">
        <f t="shared" si="11"/>
        <v>2</v>
      </c>
      <c r="U112" t="s">
        <v>70</v>
      </c>
      <c r="Y112" t="s">
        <v>71</v>
      </c>
      <c r="AE112" t="s">
        <v>87</v>
      </c>
      <c r="AF112" t="s">
        <v>65</v>
      </c>
      <c r="AG112" t="s">
        <v>62</v>
      </c>
      <c r="AK112" t="s">
        <v>62</v>
      </c>
      <c r="AM112" t="s">
        <v>65</v>
      </c>
      <c r="AP112">
        <f t="shared" si="12"/>
        <v>8</v>
      </c>
      <c r="AR112" t="s">
        <v>74</v>
      </c>
      <c r="AS112" t="s">
        <v>74</v>
      </c>
      <c r="AT112">
        <f t="shared" si="13"/>
        <v>2</v>
      </c>
      <c r="AU112" t="s">
        <v>69</v>
      </c>
      <c r="AW112">
        <f>16</f>
        <v>16</v>
      </c>
      <c r="AX112" t="s">
        <v>87</v>
      </c>
      <c r="AY112" t="s">
        <v>70</v>
      </c>
      <c r="BB112" t="s">
        <v>65</v>
      </c>
      <c r="BE112" t="s">
        <v>70</v>
      </c>
    </row>
    <row r="113" spans="1:57" x14ac:dyDescent="0.15">
      <c r="A113">
        <v>1875948</v>
      </c>
      <c r="B113" t="s">
        <v>78</v>
      </c>
      <c r="C113">
        <v>20200226023</v>
      </c>
      <c r="D113" s="1">
        <v>43887</v>
      </c>
      <c r="E113" t="s">
        <v>94</v>
      </c>
      <c r="G113" t="s">
        <v>121</v>
      </c>
      <c r="H113" t="s">
        <v>61</v>
      </c>
      <c r="I113" t="s">
        <v>62</v>
      </c>
      <c r="L113" t="s">
        <v>74</v>
      </c>
      <c r="M113" t="s">
        <v>69</v>
      </c>
      <c r="S113" t="s">
        <v>113</v>
      </c>
      <c r="U113">
        <f>2/38</f>
        <v>5.2631578947368397E-2</v>
      </c>
      <c r="Y113" t="s">
        <v>71</v>
      </c>
      <c r="AF113" t="s">
        <v>72</v>
      </c>
      <c r="AG113" t="s">
        <v>62</v>
      </c>
      <c r="AK113" t="s">
        <v>73</v>
      </c>
      <c r="AM113" t="s">
        <v>72</v>
      </c>
      <c r="AP113" t="s">
        <v>169</v>
      </c>
      <c r="AR113" t="s">
        <v>74</v>
      </c>
      <c r="AS113" t="s">
        <v>74</v>
      </c>
      <c r="AT113" t="s">
        <v>172</v>
      </c>
      <c r="AU113" t="s">
        <v>69</v>
      </c>
      <c r="AW113" t="s">
        <v>74</v>
      </c>
      <c r="AX113" t="s">
        <v>74</v>
      </c>
      <c r="AY113" t="s">
        <v>70</v>
      </c>
      <c r="BB113">
        <f>8</f>
        <v>8</v>
      </c>
      <c r="BE113" t="s">
        <v>70</v>
      </c>
    </row>
    <row r="114" spans="1:57" x14ac:dyDescent="0.15">
      <c r="A114">
        <v>1900500</v>
      </c>
      <c r="B114" t="s">
        <v>100</v>
      </c>
      <c r="C114">
        <v>20200527059</v>
      </c>
      <c r="D114" s="1">
        <v>43978</v>
      </c>
      <c r="E114" t="s">
        <v>94</v>
      </c>
      <c r="G114" t="s">
        <v>121</v>
      </c>
      <c r="H114" t="s">
        <v>61</v>
      </c>
      <c r="I114" t="s">
        <v>62</v>
      </c>
      <c r="L114" t="s">
        <v>87</v>
      </c>
      <c r="M114" t="s">
        <v>63</v>
      </c>
      <c r="S114" t="s">
        <v>113</v>
      </c>
      <c r="U114" t="s">
        <v>64</v>
      </c>
      <c r="Y114" t="s">
        <v>71</v>
      </c>
      <c r="AF114" t="s">
        <v>65</v>
      </c>
      <c r="AG114" t="s">
        <v>62</v>
      </c>
      <c r="AK114" t="s">
        <v>62</v>
      </c>
      <c r="AM114" t="s">
        <v>65</v>
      </c>
      <c r="AP114" t="s">
        <v>168</v>
      </c>
      <c r="AR114" t="s">
        <v>63</v>
      </c>
      <c r="AS114" t="s">
        <v>87</v>
      </c>
      <c r="AT114" t="s">
        <v>171</v>
      </c>
      <c r="AU114" t="s">
        <v>65</v>
      </c>
      <c r="AW114" t="s">
        <v>62</v>
      </c>
      <c r="AX114" t="s">
        <v>87</v>
      </c>
      <c r="AY114" t="s">
        <v>63</v>
      </c>
      <c r="BB114" t="s">
        <v>65</v>
      </c>
      <c r="BE114" t="s">
        <v>70</v>
      </c>
    </row>
    <row r="115" spans="1:57" x14ac:dyDescent="0.15">
      <c r="A115">
        <v>1904084</v>
      </c>
      <c r="B115" t="s">
        <v>130</v>
      </c>
      <c r="C115">
        <v>20200104035</v>
      </c>
      <c r="D115" s="1">
        <v>43834</v>
      </c>
      <c r="E115" t="s">
        <v>98</v>
      </c>
      <c r="G115" t="s">
        <v>121</v>
      </c>
      <c r="H115" t="s">
        <v>61</v>
      </c>
      <c r="I115" t="s">
        <v>62</v>
      </c>
      <c r="L115" t="s">
        <v>74</v>
      </c>
      <c r="M115">
        <f>8/4</f>
        <v>2</v>
      </c>
      <c r="U115" t="s">
        <v>70</v>
      </c>
      <c r="Y115" t="s">
        <v>71</v>
      </c>
      <c r="AE115" t="s">
        <v>87</v>
      </c>
      <c r="AF115" t="s">
        <v>65</v>
      </c>
      <c r="AG115" t="s">
        <v>62</v>
      </c>
      <c r="AK115" t="s">
        <v>62</v>
      </c>
      <c r="AM115" t="s">
        <v>65</v>
      </c>
      <c r="AP115">
        <f>16/2</f>
        <v>8</v>
      </c>
      <c r="AR115" t="s">
        <v>74</v>
      </c>
      <c r="AS115" t="s">
        <v>74</v>
      </c>
      <c r="AT115">
        <f>16/8</f>
        <v>2</v>
      </c>
      <c r="AU115" t="s">
        <v>69</v>
      </c>
      <c r="AW115">
        <f>16</f>
        <v>16</v>
      </c>
      <c r="AX115" t="s">
        <v>87</v>
      </c>
      <c r="AY115" t="s">
        <v>70</v>
      </c>
      <c r="BB115" t="s">
        <v>65</v>
      </c>
      <c r="BE115" t="s">
        <v>70</v>
      </c>
    </row>
    <row r="116" spans="1:57" x14ac:dyDescent="0.15">
      <c r="A116">
        <v>1904598</v>
      </c>
      <c r="B116" t="s">
        <v>58</v>
      </c>
      <c r="C116">
        <v>20191231006</v>
      </c>
      <c r="D116" s="1">
        <v>43830</v>
      </c>
      <c r="E116" t="s">
        <v>68</v>
      </c>
      <c r="G116" t="s">
        <v>121</v>
      </c>
      <c r="H116" t="s">
        <v>61</v>
      </c>
      <c r="I116" t="s">
        <v>62</v>
      </c>
      <c r="L116" t="s">
        <v>74</v>
      </c>
      <c r="M116">
        <f>32/16</f>
        <v>2</v>
      </c>
      <c r="U116" t="s">
        <v>64</v>
      </c>
      <c r="Y116">
        <f>0.5</f>
        <v>0.5</v>
      </c>
      <c r="AE116" t="s">
        <v>87</v>
      </c>
      <c r="AF116" t="s">
        <v>65</v>
      </c>
      <c r="AG116" t="s">
        <v>62</v>
      </c>
      <c r="AK116" t="s">
        <v>62</v>
      </c>
      <c r="AM116" t="s">
        <v>65</v>
      </c>
      <c r="AP116">
        <f>64/2</f>
        <v>32</v>
      </c>
      <c r="AR116" t="s">
        <v>74</v>
      </c>
      <c r="AS116" t="s">
        <v>74</v>
      </c>
      <c r="AT116">
        <f>16/8</f>
        <v>2</v>
      </c>
      <c r="AU116" t="s">
        <v>69</v>
      </c>
      <c r="AW116" t="s">
        <v>74</v>
      </c>
      <c r="AX116" t="s">
        <v>87</v>
      </c>
      <c r="AY116" t="s">
        <v>70</v>
      </c>
      <c r="BB116" t="s">
        <v>65</v>
      </c>
      <c r="BE116">
        <f>1</f>
        <v>1</v>
      </c>
    </row>
    <row r="117" spans="1:57" x14ac:dyDescent="0.15">
      <c r="A117">
        <v>1920910</v>
      </c>
      <c r="B117" t="s">
        <v>79</v>
      </c>
      <c r="C117">
        <v>20191230001</v>
      </c>
      <c r="D117" s="1">
        <v>43829</v>
      </c>
      <c r="E117" t="s">
        <v>98</v>
      </c>
      <c r="G117" t="s">
        <v>121</v>
      </c>
      <c r="H117" t="s">
        <v>61</v>
      </c>
      <c r="I117" t="s">
        <v>62</v>
      </c>
      <c r="L117" t="s">
        <v>74</v>
      </c>
      <c r="M117">
        <f>32/16</f>
        <v>2</v>
      </c>
      <c r="U117" t="s">
        <v>70</v>
      </c>
      <c r="Y117">
        <f>0.5</f>
        <v>0.5</v>
      </c>
      <c r="AE117" t="s">
        <v>87</v>
      </c>
      <c r="AF117" t="s">
        <v>65</v>
      </c>
      <c r="AG117" t="s">
        <v>62</v>
      </c>
      <c r="AK117" t="s">
        <v>62</v>
      </c>
      <c r="AM117" t="s">
        <v>72</v>
      </c>
      <c r="AP117">
        <f>64/2</f>
        <v>32</v>
      </c>
      <c r="AR117" t="s">
        <v>63</v>
      </c>
      <c r="AS117" t="s">
        <v>87</v>
      </c>
      <c r="AT117" t="s">
        <v>171</v>
      </c>
      <c r="AU117" t="s">
        <v>65</v>
      </c>
      <c r="AW117" t="s">
        <v>62</v>
      </c>
      <c r="AX117" t="s">
        <v>87</v>
      </c>
      <c r="AY117">
        <f>4</f>
        <v>4</v>
      </c>
      <c r="BB117" t="s">
        <v>65</v>
      </c>
      <c r="BE117">
        <f>1</f>
        <v>1</v>
      </c>
    </row>
    <row r="118" spans="1:57" x14ac:dyDescent="0.15">
      <c r="A118">
        <v>1924665</v>
      </c>
      <c r="B118" t="s">
        <v>115</v>
      </c>
      <c r="C118">
        <v>20200108043</v>
      </c>
      <c r="D118" s="1">
        <v>43838</v>
      </c>
      <c r="E118" t="s">
        <v>85</v>
      </c>
      <c r="G118" t="s">
        <v>121</v>
      </c>
      <c r="H118" t="s">
        <v>61</v>
      </c>
      <c r="I118" t="s">
        <v>62</v>
      </c>
      <c r="L118" t="s">
        <v>74</v>
      </c>
      <c r="M118">
        <f>16/8</f>
        <v>2</v>
      </c>
      <c r="U118" t="s">
        <v>70</v>
      </c>
      <c r="Y118">
        <f>1</f>
        <v>1</v>
      </c>
      <c r="AE118" t="s">
        <v>87</v>
      </c>
      <c r="AF118" t="s">
        <v>65</v>
      </c>
      <c r="AG118" t="s">
        <v>62</v>
      </c>
      <c r="AK118" t="s">
        <v>62</v>
      </c>
      <c r="AM118" t="s">
        <v>72</v>
      </c>
      <c r="AP118">
        <f>64/2</f>
        <v>32</v>
      </c>
      <c r="AR118" t="s">
        <v>63</v>
      </c>
      <c r="AS118" t="s">
        <v>87</v>
      </c>
      <c r="AT118" t="s">
        <v>171</v>
      </c>
      <c r="AU118" t="s">
        <v>65</v>
      </c>
      <c r="AW118" t="s">
        <v>62</v>
      </c>
      <c r="AX118" t="s">
        <v>87</v>
      </c>
      <c r="AY118" t="s">
        <v>63</v>
      </c>
      <c r="BB118" t="s">
        <v>65</v>
      </c>
      <c r="BE118">
        <f>2</f>
        <v>2</v>
      </c>
    </row>
    <row r="119" spans="1:57" x14ac:dyDescent="0.15">
      <c r="A119">
        <v>1931912</v>
      </c>
      <c r="B119" t="s">
        <v>93</v>
      </c>
      <c r="C119">
        <v>20200405001</v>
      </c>
      <c r="D119" s="1">
        <v>43926</v>
      </c>
      <c r="E119" t="s">
        <v>98</v>
      </c>
      <c r="G119" t="s">
        <v>121</v>
      </c>
      <c r="H119" t="s">
        <v>61</v>
      </c>
      <c r="I119" t="s">
        <v>62</v>
      </c>
      <c r="L119" t="s">
        <v>74</v>
      </c>
      <c r="M119" t="s">
        <v>69</v>
      </c>
      <c r="U119" t="s">
        <v>70</v>
      </c>
      <c r="Y119" t="s">
        <v>71</v>
      </c>
      <c r="AE119" t="s">
        <v>87</v>
      </c>
      <c r="AF119" t="s">
        <v>65</v>
      </c>
      <c r="AG119" t="s">
        <v>62</v>
      </c>
      <c r="AK119" t="s">
        <v>62</v>
      </c>
      <c r="AM119" t="s">
        <v>72</v>
      </c>
      <c r="AP119" t="s">
        <v>169</v>
      </c>
      <c r="AR119" t="s">
        <v>74</v>
      </c>
      <c r="AS119" t="s">
        <v>74</v>
      </c>
      <c r="AT119">
        <f>32/16</f>
        <v>2</v>
      </c>
      <c r="AU119" t="s">
        <v>69</v>
      </c>
      <c r="AW119" t="s">
        <v>62</v>
      </c>
      <c r="AX119" t="s">
        <v>87</v>
      </c>
      <c r="AY119" t="s">
        <v>70</v>
      </c>
      <c r="BB119" t="s">
        <v>65</v>
      </c>
      <c r="BE119" t="s">
        <v>70</v>
      </c>
    </row>
    <row r="120" spans="1:57" x14ac:dyDescent="0.15">
      <c r="A120">
        <v>1933114</v>
      </c>
      <c r="B120" t="s">
        <v>93</v>
      </c>
      <c r="C120">
        <v>20200302023</v>
      </c>
      <c r="D120" s="1">
        <v>43892</v>
      </c>
      <c r="E120" t="s">
        <v>94</v>
      </c>
      <c r="G120" t="s">
        <v>121</v>
      </c>
      <c r="H120" t="s">
        <v>61</v>
      </c>
      <c r="I120" t="s">
        <v>62</v>
      </c>
      <c r="L120" t="s">
        <v>74</v>
      </c>
      <c r="M120">
        <f>16/8</f>
        <v>2</v>
      </c>
      <c r="S120" t="s">
        <v>113</v>
      </c>
      <c r="U120" t="s">
        <v>70</v>
      </c>
      <c r="Y120" t="s">
        <v>71</v>
      </c>
      <c r="AF120" t="s">
        <v>65</v>
      </c>
      <c r="AG120" t="s">
        <v>62</v>
      </c>
      <c r="AK120" t="s">
        <v>62</v>
      </c>
      <c r="AM120" t="s">
        <v>72</v>
      </c>
      <c r="AP120">
        <f>64/2</f>
        <v>32</v>
      </c>
      <c r="AR120" t="s">
        <v>74</v>
      </c>
      <c r="AS120" t="s">
        <v>74</v>
      </c>
      <c r="AT120">
        <f>16/8</f>
        <v>2</v>
      </c>
      <c r="AU120" t="s">
        <v>69</v>
      </c>
      <c r="AW120" t="s">
        <v>74</v>
      </c>
      <c r="AX120" t="s">
        <v>87</v>
      </c>
      <c r="AY120" t="s">
        <v>70</v>
      </c>
      <c r="BB120" t="s">
        <v>65</v>
      </c>
      <c r="BE120" t="s">
        <v>70</v>
      </c>
    </row>
    <row r="121" spans="1:57" x14ac:dyDescent="0.15">
      <c r="A121">
        <v>1933419</v>
      </c>
      <c r="B121" t="s">
        <v>67</v>
      </c>
      <c r="C121">
        <v>20200211012</v>
      </c>
      <c r="D121" s="1">
        <v>43872</v>
      </c>
      <c r="E121" t="s">
        <v>68</v>
      </c>
      <c r="G121" t="s">
        <v>121</v>
      </c>
      <c r="H121" t="s">
        <v>61</v>
      </c>
      <c r="I121" t="s">
        <v>62</v>
      </c>
      <c r="L121" t="s">
        <v>74</v>
      </c>
      <c r="M121">
        <f>32/16</f>
        <v>2</v>
      </c>
      <c r="U121" t="s">
        <v>70</v>
      </c>
      <c r="Y121">
        <f>0.5</f>
        <v>0.5</v>
      </c>
      <c r="AE121" t="s">
        <v>87</v>
      </c>
      <c r="AF121" t="s">
        <v>65</v>
      </c>
      <c r="AG121" t="s">
        <v>62</v>
      </c>
      <c r="AK121" t="s">
        <v>62</v>
      </c>
      <c r="AM121" t="s">
        <v>65</v>
      </c>
      <c r="AP121">
        <f>64/2</f>
        <v>32</v>
      </c>
      <c r="AR121" t="s">
        <v>74</v>
      </c>
      <c r="AS121" t="s">
        <v>74</v>
      </c>
      <c r="AT121">
        <f t="shared" ref="AT121:AT126" si="14">32/16</f>
        <v>2</v>
      </c>
      <c r="AU121" t="s">
        <v>69</v>
      </c>
      <c r="AW121" t="s">
        <v>74</v>
      </c>
      <c r="AX121" t="s">
        <v>87</v>
      </c>
      <c r="AY121" t="s">
        <v>70</v>
      </c>
      <c r="BB121" t="s">
        <v>65</v>
      </c>
      <c r="BE121">
        <f>1</f>
        <v>1</v>
      </c>
    </row>
    <row r="122" spans="1:57" x14ac:dyDescent="0.15">
      <c r="A122">
        <v>1934947</v>
      </c>
      <c r="B122" t="s">
        <v>79</v>
      </c>
      <c r="C122">
        <v>20200208009</v>
      </c>
      <c r="D122" s="1">
        <v>43869</v>
      </c>
      <c r="E122" t="s">
        <v>94</v>
      </c>
      <c r="G122" t="s">
        <v>121</v>
      </c>
      <c r="H122" t="s">
        <v>61</v>
      </c>
      <c r="I122" t="s">
        <v>62</v>
      </c>
      <c r="L122" t="s">
        <v>74</v>
      </c>
      <c r="M122" t="s">
        <v>69</v>
      </c>
      <c r="S122" t="s">
        <v>113</v>
      </c>
      <c r="U122" t="s">
        <v>70</v>
      </c>
      <c r="Y122" t="s">
        <v>71</v>
      </c>
      <c r="AF122" t="s">
        <v>65</v>
      </c>
      <c r="AG122" t="s">
        <v>62</v>
      </c>
      <c r="AK122" t="s">
        <v>73</v>
      </c>
      <c r="AM122" t="s">
        <v>65</v>
      </c>
      <c r="AP122" t="s">
        <v>169</v>
      </c>
      <c r="AR122" t="s">
        <v>74</v>
      </c>
      <c r="AS122" t="s">
        <v>74</v>
      </c>
      <c r="AT122" t="s">
        <v>172</v>
      </c>
      <c r="AU122" t="s">
        <v>69</v>
      </c>
      <c r="AW122" t="s">
        <v>74</v>
      </c>
      <c r="AX122" t="s">
        <v>74</v>
      </c>
      <c r="AY122" t="s">
        <v>70</v>
      </c>
      <c r="BB122" t="s">
        <v>65</v>
      </c>
      <c r="BE122" t="s">
        <v>70</v>
      </c>
    </row>
    <row r="123" spans="1:57" x14ac:dyDescent="0.15">
      <c r="A123">
        <v>1934983</v>
      </c>
      <c r="B123" t="s">
        <v>67</v>
      </c>
      <c r="C123">
        <v>20200206049</v>
      </c>
      <c r="D123" s="1">
        <v>43867</v>
      </c>
      <c r="E123" t="s">
        <v>94</v>
      </c>
      <c r="G123" t="s">
        <v>121</v>
      </c>
      <c r="H123" t="s">
        <v>61</v>
      </c>
      <c r="I123">
        <f>16</f>
        <v>16</v>
      </c>
      <c r="L123" t="s">
        <v>87</v>
      </c>
      <c r="M123" t="s">
        <v>63</v>
      </c>
      <c r="S123" t="s">
        <v>113</v>
      </c>
      <c r="U123" t="s">
        <v>70</v>
      </c>
      <c r="Y123">
        <f>2</f>
        <v>2</v>
      </c>
      <c r="AF123" t="s">
        <v>65</v>
      </c>
      <c r="AG123" t="s">
        <v>62</v>
      </c>
      <c r="AK123" t="s">
        <v>62</v>
      </c>
      <c r="AM123">
        <f>4</f>
        <v>4</v>
      </c>
      <c r="AP123" t="s">
        <v>168</v>
      </c>
      <c r="AR123" t="s">
        <v>63</v>
      </c>
      <c r="AS123" t="s">
        <v>87</v>
      </c>
      <c r="AT123" t="s">
        <v>171</v>
      </c>
      <c r="AU123" t="s">
        <v>65</v>
      </c>
      <c r="AW123" t="s">
        <v>62</v>
      </c>
      <c r="AX123" t="s">
        <v>87</v>
      </c>
      <c r="AY123" t="s">
        <v>63</v>
      </c>
      <c r="BB123" t="s">
        <v>65</v>
      </c>
      <c r="BE123">
        <f>1</f>
        <v>1</v>
      </c>
    </row>
    <row r="124" spans="1:57" x14ac:dyDescent="0.15">
      <c r="A124">
        <v>1937114</v>
      </c>
      <c r="B124" t="s">
        <v>115</v>
      </c>
      <c r="C124">
        <v>20200220014</v>
      </c>
      <c r="D124" s="1">
        <v>43881</v>
      </c>
      <c r="E124" t="s">
        <v>85</v>
      </c>
      <c r="G124" t="s">
        <v>121</v>
      </c>
      <c r="H124" t="s">
        <v>61</v>
      </c>
      <c r="I124" t="s">
        <v>62</v>
      </c>
      <c r="L124" t="s">
        <v>87</v>
      </c>
      <c r="M124" t="s">
        <v>63</v>
      </c>
      <c r="U124" t="s">
        <v>64</v>
      </c>
      <c r="Y124" t="s">
        <v>76</v>
      </c>
      <c r="AE124" t="s">
        <v>87</v>
      </c>
      <c r="AF124" t="s">
        <v>65</v>
      </c>
      <c r="AG124" t="s">
        <v>62</v>
      </c>
      <c r="AK124" t="s">
        <v>62</v>
      </c>
      <c r="AM124" t="s">
        <v>65</v>
      </c>
      <c r="AP124" t="s">
        <v>168</v>
      </c>
      <c r="AR124" t="s">
        <v>63</v>
      </c>
      <c r="AS124" t="s">
        <v>87</v>
      </c>
      <c r="AT124" t="s">
        <v>171</v>
      </c>
      <c r="AU124" t="s">
        <v>65</v>
      </c>
      <c r="AW124" t="s">
        <v>62</v>
      </c>
      <c r="AX124" t="s">
        <v>87</v>
      </c>
      <c r="AY124" t="s">
        <v>63</v>
      </c>
      <c r="BB124" t="s">
        <v>65</v>
      </c>
      <c r="BE124" t="s">
        <v>66</v>
      </c>
    </row>
    <row r="125" spans="1:57" x14ac:dyDescent="0.15">
      <c r="A125">
        <v>1938051</v>
      </c>
      <c r="B125" t="s">
        <v>131</v>
      </c>
      <c r="C125">
        <v>20200322030</v>
      </c>
      <c r="D125" s="1">
        <v>43912</v>
      </c>
      <c r="E125" t="s">
        <v>98</v>
      </c>
      <c r="G125" t="s">
        <v>121</v>
      </c>
      <c r="H125" t="s">
        <v>61</v>
      </c>
      <c r="I125" t="s">
        <v>62</v>
      </c>
      <c r="L125" t="s">
        <v>74</v>
      </c>
      <c r="M125" t="s">
        <v>69</v>
      </c>
      <c r="U125" t="s">
        <v>70</v>
      </c>
      <c r="Y125" t="s">
        <v>71</v>
      </c>
      <c r="AE125" t="s">
        <v>74</v>
      </c>
      <c r="AF125" t="s">
        <v>65</v>
      </c>
      <c r="AG125" t="s">
        <v>62</v>
      </c>
      <c r="AK125" t="s">
        <v>62</v>
      </c>
      <c r="AM125" t="s">
        <v>72</v>
      </c>
      <c r="AP125" t="s">
        <v>169</v>
      </c>
      <c r="AR125" t="s">
        <v>74</v>
      </c>
      <c r="AS125" t="s">
        <v>74</v>
      </c>
      <c r="AT125">
        <f t="shared" si="14"/>
        <v>2</v>
      </c>
      <c r="AU125" t="s">
        <v>69</v>
      </c>
      <c r="AW125" t="s">
        <v>62</v>
      </c>
      <c r="AX125" t="s">
        <v>87</v>
      </c>
      <c r="AY125" t="s">
        <v>70</v>
      </c>
      <c r="BB125" t="s">
        <v>65</v>
      </c>
      <c r="BE125" t="s">
        <v>70</v>
      </c>
    </row>
    <row r="126" spans="1:57" x14ac:dyDescent="0.15">
      <c r="A126">
        <v>1939118</v>
      </c>
      <c r="B126" t="s">
        <v>115</v>
      </c>
      <c r="C126">
        <v>20200303014</v>
      </c>
      <c r="D126" s="1">
        <v>43893</v>
      </c>
      <c r="E126" t="s">
        <v>94</v>
      </c>
      <c r="G126" t="s">
        <v>121</v>
      </c>
      <c r="H126" t="s">
        <v>61</v>
      </c>
      <c r="I126" t="s">
        <v>62</v>
      </c>
      <c r="L126" t="s">
        <v>74</v>
      </c>
      <c r="M126" t="s">
        <v>69</v>
      </c>
      <c r="S126" t="s">
        <v>113</v>
      </c>
      <c r="U126" t="s">
        <v>70</v>
      </c>
      <c r="Y126" t="s">
        <v>71</v>
      </c>
      <c r="AF126" t="s">
        <v>65</v>
      </c>
      <c r="AG126" t="s">
        <v>62</v>
      </c>
      <c r="AK126" t="s">
        <v>73</v>
      </c>
      <c r="AM126" t="s">
        <v>72</v>
      </c>
      <c r="AP126" t="s">
        <v>169</v>
      </c>
      <c r="AR126" t="s">
        <v>63</v>
      </c>
      <c r="AS126" t="s">
        <v>87</v>
      </c>
      <c r="AT126">
        <f t="shared" si="14"/>
        <v>2</v>
      </c>
      <c r="AU126" t="s">
        <v>65</v>
      </c>
      <c r="AW126" t="s">
        <v>62</v>
      </c>
      <c r="AX126" t="s">
        <v>87</v>
      </c>
      <c r="AY126" t="s">
        <v>70</v>
      </c>
      <c r="BB126" t="s">
        <v>65</v>
      </c>
      <c r="BE126" t="s">
        <v>70</v>
      </c>
    </row>
    <row r="127" spans="1:57" x14ac:dyDescent="0.15">
      <c r="A127">
        <v>1939239</v>
      </c>
      <c r="B127" t="s">
        <v>131</v>
      </c>
      <c r="C127">
        <v>20200310030</v>
      </c>
      <c r="D127" s="1">
        <v>43900</v>
      </c>
      <c r="E127" t="s">
        <v>85</v>
      </c>
      <c r="G127" t="s">
        <v>121</v>
      </c>
      <c r="H127" t="s">
        <v>61</v>
      </c>
      <c r="I127" t="s">
        <v>62</v>
      </c>
      <c r="L127" t="s">
        <v>74</v>
      </c>
      <c r="M127">
        <f t="shared" ref="M127:M131" si="15">16/8</f>
        <v>2</v>
      </c>
      <c r="U127" t="s">
        <v>70</v>
      </c>
      <c r="Y127">
        <f t="shared" ref="Y127:Y132" si="16">0.5</f>
        <v>0.5</v>
      </c>
      <c r="AE127" t="s">
        <v>87</v>
      </c>
      <c r="AF127" t="s">
        <v>65</v>
      </c>
      <c r="AG127" t="s">
        <v>62</v>
      </c>
      <c r="AK127" t="s">
        <v>62</v>
      </c>
      <c r="AM127" t="s">
        <v>72</v>
      </c>
      <c r="AP127">
        <f t="shared" ref="AP127:AP135" si="17">64/2</f>
        <v>32</v>
      </c>
      <c r="AR127" t="s">
        <v>74</v>
      </c>
      <c r="AS127" t="s">
        <v>74</v>
      </c>
      <c r="AT127">
        <f t="shared" ref="AT127:AT130" si="18">16/8</f>
        <v>2</v>
      </c>
      <c r="AU127" t="s">
        <v>69</v>
      </c>
      <c r="AW127" t="s">
        <v>74</v>
      </c>
      <c r="AX127" t="s">
        <v>87</v>
      </c>
      <c r="AY127" t="s">
        <v>70</v>
      </c>
      <c r="BB127" t="s">
        <v>65</v>
      </c>
      <c r="BE127">
        <f t="shared" ref="BE127:BE132" si="19">1</f>
        <v>1</v>
      </c>
    </row>
    <row r="128" spans="1:57" x14ac:dyDescent="0.15">
      <c r="A128">
        <v>1943400</v>
      </c>
      <c r="B128" t="s">
        <v>132</v>
      </c>
      <c r="C128">
        <v>20200323033</v>
      </c>
      <c r="D128" s="1">
        <v>43913</v>
      </c>
      <c r="E128" t="s">
        <v>94</v>
      </c>
      <c r="G128" t="s">
        <v>121</v>
      </c>
      <c r="H128" t="s">
        <v>61</v>
      </c>
      <c r="I128" t="s">
        <v>62</v>
      </c>
      <c r="L128" t="s">
        <v>74</v>
      </c>
      <c r="M128">
        <f t="shared" si="15"/>
        <v>2</v>
      </c>
      <c r="S128" t="s">
        <v>113</v>
      </c>
      <c r="U128" t="s">
        <v>70</v>
      </c>
      <c r="Y128" t="s">
        <v>71</v>
      </c>
      <c r="AF128" t="s">
        <v>65</v>
      </c>
      <c r="AG128" t="s">
        <v>62</v>
      </c>
      <c r="AK128" t="s">
        <v>62</v>
      </c>
      <c r="AM128" t="s">
        <v>72</v>
      </c>
      <c r="AP128">
        <f t="shared" si="17"/>
        <v>32</v>
      </c>
      <c r="AR128" t="s">
        <v>74</v>
      </c>
      <c r="AS128" t="s">
        <v>74</v>
      </c>
      <c r="AT128">
        <f t="shared" si="18"/>
        <v>2</v>
      </c>
      <c r="AU128" t="s">
        <v>69</v>
      </c>
      <c r="AW128">
        <f>16</f>
        <v>16</v>
      </c>
      <c r="AX128" t="s">
        <v>87</v>
      </c>
      <c r="AY128" t="s">
        <v>70</v>
      </c>
      <c r="BB128" t="s">
        <v>65</v>
      </c>
      <c r="BE128" t="s">
        <v>70</v>
      </c>
    </row>
    <row r="129" spans="1:57" x14ac:dyDescent="0.15">
      <c r="A129">
        <v>1943789</v>
      </c>
      <c r="B129" t="s">
        <v>102</v>
      </c>
      <c r="C129">
        <v>20200430003</v>
      </c>
      <c r="D129" s="1">
        <v>43951</v>
      </c>
      <c r="E129" t="s">
        <v>98</v>
      </c>
      <c r="G129" t="s">
        <v>121</v>
      </c>
      <c r="H129" t="s">
        <v>61</v>
      </c>
      <c r="I129" t="s">
        <v>62</v>
      </c>
      <c r="L129" t="s">
        <v>74</v>
      </c>
      <c r="M129">
        <f t="shared" si="15"/>
        <v>2</v>
      </c>
      <c r="U129" t="s">
        <v>70</v>
      </c>
      <c r="Y129" t="s">
        <v>71</v>
      </c>
      <c r="AE129" t="s">
        <v>74</v>
      </c>
      <c r="AF129" t="s">
        <v>65</v>
      </c>
      <c r="AG129" t="s">
        <v>62</v>
      </c>
      <c r="AK129" t="s">
        <v>62</v>
      </c>
      <c r="AM129" t="s">
        <v>72</v>
      </c>
      <c r="AP129">
        <f>16/2</f>
        <v>8</v>
      </c>
      <c r="AR129" t="s">
        <v>63</v>
      </c>
      <c r="AS129" t="s">
        <v>87</v>
      </c>
      <c r="AT129" t="s">
        <v>171</v>
      </c>
      <c r="AU129" t="s">
        <v>65</v>
      </c>
      <c r="AW129" t="s">
        <v>62</v>
      </c>
      <c r="AX129" t="s">
        <v>87</v>
      </c>
      <c r="AY129" t="s">
        <v>63</v>
      </c>
      <c r="BB129" t="s">
        <v>65</v>
      </c>
      <c r="BE129" t="s">
        <v>70</v>
      </c>
    </row>
    <row r="130" spans="1:57" x14ac:dyDescent="0.15">
      <c r="A130">
        <v>1945288</v>
      </c>
      <c r="B130" t="s">
        <v>93</v>
      </c>
      <c r="C130">
        <v>20200328050</v>
      </c>
      <c r="D130" s="1">
        <v>43918</v>
      </c>
      <c r="E130" t="s">
        <v>94</v>
      </c>
      <c r="G130" t="s">
        <v>121</v>
      </c>
      <c r="H130" t="s">
        <v>61</v>
      </c>
      <c r="I130" t="s">
        <v>62</v>
      </c>
      <c r="L130" t="s">
        <v>74</v>
      </c>
      <c r="M130">
        <f t="shared" si="15"/>
        <v>2</v>
      </c>
      <c r="S130" t="s">
        <v>113</v>
      </c>
      <c r="U130" t="s">
        <v>70</v>
      </c>
      <c r="Y130" t="s">
        <v>71</v>
      </c>
      <c r="AF130" t="s">
        <v>65</v>
      </c>
      <c r="AG130" t="s">
        <v>62</v>
      </c>
      <c r="AK130" t="s">
        <v>62</v>
      </c>
      <c r="AM130" t="s">
        <v>72</v>
      </c>
      <c r="AP130">
        <f t="shared" si="17"/>
        <v>32</v>
      </c>
      <c r="AR130" t="s">
        <v>74</v>
      </c>
      <c r="AS130" t="s">
        <v>74</v>
      </c>
      <c r="AT130">
        <f t="shared" si="18"/>
        <v>2</v>
      </c>
      <c r="AU130" t="s">
        <v>69</v>
      </c>
      <c r="AW130">
        <f>16</f>
        <v>16</v>
      </c>
      <c r="AX130" t="s">
        <v>74</v>
      </c>
      <c r="AY130" t="s">
        <v>70</v>
      </c>
      <c r="BB130" t="s">
        <v>65</v>
      </c>
      <c r="BE130" t="s">
        <v>70</v>
      </c>
    </row>
    <row r="131" spans="1:57" x14ac:dyDescent="0.15">
      <c r="A131">
        <v>1947337</v>
      </c>
      <c r="B131" t="s">
        <v>133</v>
      </c>
      <c r="C131">
        <v>20200403025</v>
      </c>
      <c r="D131" s="1">
        <v>43924</v>
      </c>
      <c r="E131" t="s">
        <v>85</v>
      </c>
      <c r="G131" t="s">
        <v>121</v>
      </c>
      <c r="H131" t="s">
        <v>61</v>
      </c>
      <c r="I131" t="s">
        <v>62</v>
      </c>
      <c r="L131" t="s">
        <v>74</v>
      </c>
      <c r="M131">
        <f t="shared" si="15"/>
        <v>2</v>
      </c>
      <c r="U131" t="s">
        <v>70</v>
      </c>
      <c r="Y131">
        <f t="shared" si="16"/>
        <v>0.5</v>
      </c>
      <c r="AE131" t="s">
        <v>87</v>
      </c>
      <c r="AF131" t="s">
        <v>65</v>
      </c>
      <c r="AG131" t="s">
        <v>62</v>
      </c>
      <c r="AK131" t="s">
        <v>62</v>
      </c>
      <c r="AM131" t="s">
        <v>72</v>
      </c>
      <c r="AP131">
        <f t="shared" si="17"/>
        <v>32</v>
      </c>
      <c r="AR131" t="s">
        <v>63</v>
      </c>
      <c r="AS131" t="s">
        <v>87</v>
      </c>
      <c r="AT131" t="s">
        <v>171</v>
      </c>
      <c r="AU131" t="s">
        <v>65</v>
      </c>
      <c r="AW131" t="s">
        <v>62</v>
      </c>
      <c r="AX131" t="s">
        <v>87</v>
      </c>
      <c r="AY131" t="s">
        <v>63</v>
      </c>
      <c r="BB131" t="s">
        <v>65</v>
      </c>
      <c r="BE131">
        <f t="shared" si="19"/>
        <v>1</v>
      </c>
    </row>
    <row r="132" spans="1:57" x14ac:dyDescent="0.15">
      <c r="A132">
        <v>1948222</v>
      </c>
      <c r="B132" t="s">
        <v>79</v>
      </c>
      <c r="C132">
        <v>20200405003</v>
      </c>
      <c r="D132" s="1">
        <v>43926</v>
      </c>
      <c r="E132" t="s">
        <v>98</v>
      </c>
      <c r="G132" t="s">
        <v>121</v>
      </c>
      <c r="H132" t="s">
        <v>61</v>
      </c>
      <c r="I132">
        <f>16</f>
        <v>16</v>
      </c>
      <c r="L132" t="s">
        <v>74</v>
      </c>
      <c r="M132">
        <f>8/4</f>
        <v>2</v>
      </c>
      <c r="U132" t="s">
        <v>70</v>
      </c>
      <c r="Y132">
        <f t="shared" si="16"/>
        <v>0.5</v>
      </c>
      <c r="AE132" t="s">
        <v>87</v>
      </c>
      <c r="AF132" t="s">
        <v>65</v>
      </c>
      <c r="AG132" t="s">
        <v>62</v>
      </c>
      <c r="AK132" t="s">
        <v>62</v>
      </c>
      <c r="AM132" t="s">
        <v>72</v>
      </c>
      <c r="AP132">
        <f t="shared" si="17"/>
        <v>32</v>
      </c>
      <c r="AR132" t="s">
        <v>63</v>
      </c>
      <c r="AS132" t="s">
        <v>87</v>
      </c>
      <c r="AT132" t="s">
        <v>171</v>
      </c>
      <c r="AU132" t="s">
        <v>65</v>
      </c>
      <c r="AW132" t="s">
        <v>62</v>
      </c>
      <c r="AX132" t="s">
        <v>87</v>
      </c>
      <c r="AY132" t="s">
        <v>63</v>
      </c>
      <c r="BB132" t="s">
        <v>65</v>
      </c>
      <c r="BE132">
        <f t="shared" si="19"/>
        <v>1</v>
      </c>
    </row>
    <row r="133" spans="1:57" x14ac:dyDescent="0.15">
      <c r="A133">
        <v>1948311</v>
      </c>
      <c r="B133" t="s">
        <v>106</v>
      </c>
      <c r="C133">
        <v>20200407019</v>
      </c>
      <c r="D133" s="1">
        <v>43928</v>
      </c>
      <c r="E133" t="s">
        <v>94</v>
      </c>
      <c r="G133" t="s">
        <v>121</v>
      </c>
      <c r="H133" t="s">
        <v>61</v>
      </c>
      <c r="I133">
        <f>16</f>
        <v>16</v>
      </c>
      <c r="L133" t="s">
        <v>74</v>
      </c>
      <c r="M133">
        <f t="shared" ref="M133:M140" si="20">16/8</f>
        <v>2</v>
      </c>
      <c r="S133" t="s">
        <v>113</v>
      </c>
      <c r="U133" t="s">
        <v>70</v>
      </c>
      <c r="Y133" t="s">
        <v>71</v>
      </c>
      <c r="AF133" t="s">
        <v>65</v>
      </c>
      <c r="AG133" t="s">
        <v>62</v>
      </c>
      <c r="AK133" t="s">
        <v>62</v>
      </c>
      <c r="AM133">
        <f>4</f>
        <v>4</v>
      </c>
      <c r="AP133">
        <f t="shared" si="17"/>
        <v>32</v>
      </c>
      <c r="AR133" t="s">
        <v>74</v>
      </c>
      <c r="AS133" t="s">
        <v>74</v>
      </c>
      <c r="AT133">
        <f>32/16</f>
        <v>2</v>
      </c>
      <c r="AU133" t="s">
        <v>69</v>
      </c>
      <c r="AW133" t="s">
        <v>62</v>
      </c>
      <c r="AX133">
        <f>16</f>
        <v>16</v>
      </c>
      <c r="AY133" t="s">
        <v>70</v>
      </c>
      <c r="BB133" t="s">
        <v>65</v>
      </c>
      <c r="BE133" t="s">
        <v>70</v>
      </c>
    </row>
    <row r="134" spans="1:57" x14ac:dyDescent="0.15">
      <c r="A134">
        <v>1950280</v>
      </c>
      <c r="B134" t="s">
        <v>67</v>
      </c>
      <c r="C134">
        <v>20200428019</v>
      </c>
      <c r="D134" s="1">
        <v>43949</v>
      </c>
      <c r="E134" t="s">
        <v>94</v>
      </c>
      <c r="G134" t="s">
        <v>121</v>
      </c>
      <c r="H134" t="s">
        <v>61</v>
      </c>
      <c r="I134" t="s">
        <v>62</v>
      </c>
      <c r="L134" t="s">
        <v>74</v>
      </c>
      <c r="M134">
        <f t="shared" si="20"/>
        <v>2</v>
      </c>
      <c r="S134" t="s">
        <v>113</v>
      </c>
      <c r="U134" t="s">
        <v>70</v>
      </c>
      <c r="Y134" t="s">
        <v>71</v>
      </c>
      <c r="AF134" t="s">
        <v>65</v>
      </c>
      <c r="AG134" t="s">
        <v>62</v>
      </c>
      <c r="AK134" t="s">
        <v>62</v>
      </c>
      <c r="AM134" t="s">
        <v>65</v>
      </c>
      <c r="AP134">
        <f t="shared" si="17"/>
        <v>32</v>
      </c>
      <c r="AR134" t="s">
        <v>74</v>
      </c>
      <c r="AS134" t="s">
        <v>74</v>
      </c>
      <c r="AT134">
        <f t="shared" ref="AT134:AT138" si="21">16/8</f>
        <v>2</v>
      </c>
      <c r="AU134" t="s">
        <v>69</v>
      </c>
      <c r="AW134" t="s">
        <v>74</v>
      </c>
      <c r="AX134" t="s">
        <v>87</v>
      </c>
      <c r="AY134" t="s">
        <v>70</v>
      </c>
      <c r="BB134" t="s">
        <v>65</v>
      </c>
      <c r="BE134" t="s">
        <v>70</v>
      </c>
    </row>
    <row r="135" spans="1:57" x14ac:dyDescent="0.15">
      <c r="A135">
        <v>1959433</v>
      </c>
      <c r="B135" t="s">
        <v>75</v>
      </c>
      <c r="C135">
        <v>20200503007</v>
      </c>
      <c r="D135" s="1">
        <v>43954</v>
      </c>
      <c r="E135" t="s">
        <v>98</v>
      </c>
      <c r="G135" t="s">
        <v>121</v>
      </c>
      <c r="H135" t="s">
        <v>61</v>
      </c>
      <c r="I135" t="s">
        <v>62</v>
      </c>
      <c r="L135" t="s">
        <v>74</v>
      </c>
      <c r="M135">
        <f t="shared" si="20"/>
        <v>2</v>
      </c>
      <c r="U135" t="s">
        <v>70</v>
      </c>
      <c r="Y135">
        <f t="shared" ref="Y135:Y138" si="22">0.5</f>
        <v>0.5</v>
      </c>
      <c r="AE135" t="s">
        <v>87</v>
      </c>
      <c r="AF135" t="s">
        <v>65</v>
      </c>
      <c r="AG135" t="s">
        <v>62</v>
      </c>
      <c r="AK135" t="s">
        <v>62</v>
      </c>
      <c r="AM135" t="s">
        <v>65</v>
      </c>
      <c r="AP135">
        <f t="shared" si="17"/>
        <v>32</v>
      </c>
      <c r="AR135" t="s">
        <v>63</v>
      </c>
      <c r="AS135" t="s">
        <v>87</v>
      </c>
      <c r="AT135" t="s">
        <v>171</v>
      </c>
      <c r="AU135" t="s">
        <v>65</v>
      </c>
      <c r="AW135" t="s">
        <v>62</v>
      </c>
      <c r="AX135" t="s">
        <v>87</v>
      </c>
      <c r="AY135" t="s">
        <v>63</v>
      </c>
      <c r="BB135" t="s">
        <v>65</v>
      </c>
      <c r="BE135">
        <f t="shared" ref="BE135:BE138" si="23">1</f>
        <v>1</v>
      </c>
    </row>
    <row r="136" spans="1:57" x14ac:dyDescent="0.15">
      <c r="A136">
        <v>1959777</v>
      </c>
      <c r="B136" t="s">
        <v>134</v>
      </c>
      <c r="C136">
        <v>20200430035</v>
      </c>
      <c r="D136" s="1">
        <v>43951</v>
      </c>
      <c r="E136" t="s">
        <v>98</v>
      </c>
      <c r="G136" t="s">
        <v>121</v>
      </c>
      <c r="H136" t="s">
        <v>61</v>
      </c>
      <c r="I136" t="s">
        <v>62</v>
      </c>
      <c r="L136" t="s">
        <v>74</v>
      </c>
      <c r="M136">
        <f t="shared" si="20"/>
        <v>2</v>
      </c>
      <c r="U136" t="s">
        <v>70</v>
      </c>
      <c r="Y136">
        <f t="shared" si="22"/>
        <v>0.5</v>
      </c>
      <c r="AE136" t="s">
        <v>87</v>
      </c>
      <c r="AF136" t="s">
        <v>65</v>
      </c>
      <c r="AG136" t="s">
        <v>62</v>
      </c>
      <c r="AK136" t="s">
        <v>62</v>
      </c>
      <c r="AM136" t="s">
        <v>72</v>
      </c>
      <c r="AP136">
        <f>16/2</f>
        <v>8</v>
      </c>
      <c r="AR136" t="s">
        <v>63</v>
      </c>
      <c r="AS136" t="s">
        <v>87</v>
      </c>
      <c r="AT136" t="s">
        <v>171</v>
      </c>
      <c r="AU136" t="s">
        <v>65</v>
      </c>
      <c r="AW136" t="s">
        <v>62</v>
      </c>
      <c r="AX136" t="s">
        <v>87</v>
      </c>
      <c r="AY136" t="s">
        <v>63</v>
      </c>
      <c r="BB136" t="s">
        <v>65</v>
      </c>
      <c r="BE136">
        <f t="shared" si="23"/>
        <v>1</v>
      </c>
    </row>
    <row r="137" spans="1:57" x14ac:dyDescent="0.15">
      <c r="A137">
        <v>1960596</v>
      </c>
      <c r="B137" t="s">
        <v>83</v>
      </c>
      <c r="C137">
        <v>20200504011</v>
      </c>
      <c r="D137" s="1">
        <v>43955</v>
      </c>
      <c r="E137" t="s">
        <v>94</v>
      </c>
      <c r="G137" t="s">
        <v>121</v>
      </c>
      <c r="H137" t="s">
        <v>61</v>
      </c>
      <c r="I137">
        <f>32</f>
        <v>32</v>
      </c>
      <c r="L137" t="s">
        <v>74</v>
      </c>
      <c r="M137">
        <f t="shared" si="20"/>
        <v>2</v>
      </c>
      <c r="S137" t="s">
        <v>113</v>
      </c>
      <c r="U137" t="s">
        <v>70</v>
      </c>
      <c r="Y137">
        <f>2</f>
        <v>2</v>
      </c>
      <c r="AF137" t="s">
        <v>65</v>
      </c>
      <c r="AG137" t="s">
        <v>62</v>
      </c>
      <c r="AK137" t="s">
        <v>62</v>
      </c>
      <c r="AM137" t="s">
        <v>72</v>
      </c>
      <c r="AP137">
        <f t="shared" ref="AP137:AP141" si="24">64/2</f>
        <v>32</v>
      </c>
      <c r="AR137" t="s">
        <v>74</v>
      </c>
      <c r="AS137" t="s">
        <v>74</v>
      </c>
      <c r="AT137">
        <f t="shared" si="21"/>
        <v>2</v>
      </c>
      <c r="AU137" t="s">
        <v>69</v>
      </c>
      <c r="AW137" t="s">
        <v>74</v>
      </c>
      <c r="AX137" t="s">
        <v>87</v>
      </c>
      <c r="AY137" t="s">
        <v>70</v>
      </c>
      <c r="BB137" t="s">
        <v>65</v>
      </c>
      <c r="BE137">
        <f>2</f>
        <v>2</v>
      </c>
    </row>
    <row r="138" spans="1:57" x14ac:dyDescent="0.15">
      <c r="A138">
        <v>1961384</v>
      </c>
      <c r="B138" t="s">
        <v>67</v>
      </c>
      <c r="C138">
        <v>20200512057</v>
      </c>
      <c r="D138" s="1">
        <v>43963</v>
      </c>
      <c r="E138" t="s">
        <v>68</v>
      </c>
      <c r="G138" t="s">
        <v>121</v>
      </c>
      <c r="H138" t="s">
        <v>61</v>
      </c>
      <c r="I138" t="s">
        <v>62</v>
      </c>
      <c r="L138" t="s">
        <v>74</v>
      </c>
      <c r="M138">
        <f t="shared" si="20"/>
        <v>2</v>
      </c>
      <c r="U138" t="s">
        <v>64</v>
      </c>
      <c r="Y138">
        <f t="shared" si="22"/>
        <v>0.5</v>
      </c>
      <c r="AE138" t="s">
        <v>74</v>
      </c>
      <c r="AF138" t="s">
        <v>65</v>
      </c>
      <c r="AG138" t="s">
        <v>62</v>
      </c>
      <c r="AK138" t="s">
        <v>62</v>
      </c>
      <c r="AM138">
        <f t="shared" ref="AM138:AM141" si="25">4</f>
        <v>4</v>
      </c>
      <c r="AP138">
        <f t="shared" si="24"/>
        <v>32</v>
      </c>
      <c r="AR138" t="s">
        <v>74</v>
      </c>
      <c r="AS138" t="s">
        <v>74</v>
      </c>
      <c r="AT138">
        <f t="shared" si="21"/>
        <v>2</v>
      </c>
      <c r="AU138" t="s">
        <v>69</v>
      </c>
      <c r="AW138" t="s">
        <v>74</v>
      </c>
      <c r="AX138" t="s">
        <v>87</v>
      </c>
      <c r="AY138" t="s">
        <v>70</v>
      </c>
      <c r="BB138" t="s">
        <v>65</v>
      </c>
      <c r="BE138">
        <f t="shared" si="23"/>
        <v>1</v>
      </c>
    </row>
    <row r="139" spans="1:57" x14ac:dyDescent="0.15">
      <c r="A139">
        <v>1963039</v>
      </c>
      <c r="B139" t="s">
        <v>102</v>
      </c>
      <c r="C139">
        <v>20200511042</v>
      </c>
      <c r="D139" s="1">
        <v>43962</v>
      </c>
      <c r="E139" t="s">
        <v>94</v>
      </c>
      <c r="G139" t="s">
        <v>121</v>
      </c>
      <c r="H139" t="s">
        <v>61</v>
      </c>
      <c r="I139" t="s">
        <v>62</v>
      </c>
      <c r="L139" t="s">
        <v>74</v>
      </c>
      <c r="M139">
        <f t="shared" si="20"/>
        <v>2</v>
      </c>
      <c r="S139" t="s">
        <v>113</v>
      </c>
      <c r="U139" t="s">
        <v>70</v>
      </c>
      <c r="Y139" t="s">
        <v>71</v>
      </c>
      <c r="AF139" t="s">
        <v>65</v>
      </c>
      <c r="AG139" t="s">
        <v>62</v>
      </c>
      <c r="AK139" t="s">
        <v>62</v>
      </c>
      <c r="AM139" t="s">
        <v>72</v>
      </c>
      <c r="AP139">
        <f t="shared" si="24"/>
        <v>32</v>
      </c>
      <c r="AR139" t="s">
        <v>74</v>
      </c>
      <c r="AS139" t="s">
        <v>74</v>
      </c>
      <c r="AT139">
        <f>32/16</f>
        <v>2</v>
      </c>
      <c r="AU139" t="s">
        <v>69</v>
      </c>
      <c r="AW139" t="s">
        <v>74</v>
      </c>
      <c r="AX139" t="s">
        <v>87</v>
      </c>
      <c r="AY139" t="s">
        <v>70</v>
      </c>
      <c r="BB139" t="s">
        <v>65</v>
      </c>
      <c r="BE139" t="s">
        <v>70</v>
      </c>
    </row>
    <row r="140" spans="1:57" x14ac:dyDescent="0.15">
      <c r="A140">
        <v>1963913</v>
      </c>
      <c r="B140" t="s">
        <v>75</v>
      </c>
      <c r="C140">
        <v>20200517024</v>
      </c>
      <c r="D140" s="1">
        <v>43968</v>
      </c>
      <c r="E140" t="s">
        <v>59</v>
      </c>
      <c r="G140" t="s">
        <v>121</v>
      </c>
      <c r="H140" t="s">
        <v>61</v>
      </c>
      <c r="I140" t="s">
        <v>62</v>
      </c>
      <c r="L140" t="s">
        <v>74</v>
      </c>
      <c r="M140">
        <f t="shared" si="20"/>
        <v>2</v>
      </c>
      <c r="U140" t="s">
        <v>70</v>
      </c>
      <c r="Y140" t="s">
        <v>71</v>
      </c>
      <c r="AE140" t="s">
        <v>87</v>
      </c>
      <c r="AF140" t="s">
        <v>65</v>
      </c>
      <c r="AG140" t="s">
        <v>62</v>
      </c>
      <c r="AK140" t="s">
        <v>62</v>
      </c>
      <c r="AM140">
        <f t="shared" si="25"/>
        <v>4</v>
      </c>
      <c r="AP140">
        <f t="shared" si="24"/>
        <v>32</v>
      </c>
      <c r="AR140">
        <f>16</f>
        <v>16</v>
      </c>
      <c r="AS140" t="s">
        <v>74</v>
      </c>
      <c r="AT140">
        <f t="shared" ref="AT140:AT145" si="26">16/8</f>
        <v>2</v>
      </c>
      <c r="AU140" t="s">
        <v>69</v>
      </c>
      <c r="AW140" t="s">
        <v>74</v>
      </c>
      <c r="AX140" t="s">
        <v>87</v>
      </c>
      <c r="AY140" t="s">
        <v>70</v>
      </c>
      <c r="BB140" t="s">
        <v>65</v>
      </c>
      <c r="BE140" t="s">
        <v>70</v>
      </c>
    </row>
    <row r="141" spans="1:57" x14ac:dyDescent="0.15">
      <c r="A141">
        <v>1964592</v>
      </c>
      <c r="B141" t="s">
        <v>67</v>
      </c>
      <c r="C141">
        <v>20200520018</v>
      </c>
      <c r="D141" s="1">
        <v>43971</v>
      </c>
      <c r="E141" t="s">
        <v>68</v>
      </c>
      <c r="G141" t="s">
        <v>121</v>
      </c>
      <c r="H141" t="s">
        <v>61</v>
      </c>
      <c r="I141" t="s">
        <v>62</v>
      </c>
      <c r="L141" t="s">
        <v>74</v>
      </c>
      <c r="M141">
        <f t="shared" ref="M141:M145" si="27">32/16</f>
        <v>2</v>
      </c>
      <c r="U141" t="s">
        <v>70</v>
      </c>
      <c r="Y141">
        <f>0.5</f>
        <v>0.5</v>
      </c>
      <c r="AE141" t="s">
        <v>87</v>
      </c>
      <c r="AF141" t="s">
        <v>65</v>
      </c>
      <c r="AG141" t="s">
        <v>62</v>
      </c>
      <c r="AK141" t="s">
        <v>62</v>
      </c>
      <c r="AM141">
        <f t="shared" si="25"/>
        <v>4</v>
      </c>
      <c r="AP141">
        <f t="shared" si="24"/>
        <v>32</v>
      </c>
      <c r="AR141" t="s">
        <v>74</v>
      </c>
      <c r="AS141" t="s">
        <v>74</v>
      </c>
      <c r="AT141">
        <f t="shared" si="26"/>
        <v>2</v>
      </c>
      <c r="AU141" t="s">
        <v>69</v>
      </c>
      <c r="AW141">
        <f>16</f>
        <v>16</v>
      </c>
      <c r="AX141" t="s">
        <v>87</v>
      </c>
      <c r="AY141" t="s">
        <v>70</v>
      </c>
      <c r="BB141" t="s">
        <v>65</v>
      </c>
      <c r="BE141">
        <f>1</f>
        <v>1</v>
      </c>
    </row>
    <row r="142" spans="1:57" x14ac:dyDescent="0.15">
      <c r="A142">
        <v>1965069</v>
      </c>
      <c r="B142" t="s">
        <v>83</v>
      </c>
      <c r="C142">
        <v>20200611019</v>
      </c>
      <c r="D142" s="1">
        <v>43993</v>
      </c>
      <c r="E142" t="s">
        <v>94</v>
      </c>
      <c r="G142" t="s">
        <v>121</v>
      </c>
      <c r="H142" t="s">
        <v>61</v>
      </c>
      <c r="I142">
        <v>4</v>
      </c>
      <c r="N142" t="s">
        <v>122</v>
      </c>
      <c r="P142" t="s">
        <v>123</v>
      </c>
      <c r="U142" t="s">
        <v>135</v>
      </c>
      <c r="Y142" t="s">
        <v>125</v>
      </c>
      <c r="AF142" t="s">
        <v>126</v>
      </c>
      <c r="AG142" t="s">
        <v>123</v>
      </c>
      <c r="AK142">
        <v>8</v>
      </c>
      <c r="AO142" t="s">
        <v>64</v>
      </c>
      <c r="AP142" t="s">
        <v>127</v>
      </c>
      <c r="AR142">
        <v>16</v>
      </c>
      <c r="AT142">
        <v>16</v>
      </c>
      <c r="AW142">
        <v>32</v>
      </c>
      <c r="AZ142" t="s">
        <v>123</v>
      </c>
      <c r="BB142" t="s">
        <v>126</v>
      </c>
      <c r="BD142" t="s">
        <v>64</v>
      </c>
      <c r="BE142" t="s">
        <v>129</v>
      </c>
    </row>
    <row r="143" spans="1:57" x14ac:dyDescent="0.15">
      <c r="A143">
        <v>1967730</v>
      </c>
      <c r="B143" t="s">
        <v>130</v>
      </c>
      <c r="C143">
        <v>20200526062</v>
      </c>
      <c r="D143" s="1">
        <v>43977</v>
      </c>
      <c r="E143" t="s">
        <v>94</v>
      </c>
      <c r="G143" t="s">
        <v>121</v>
      </c>
      <c r="H143" t="s">
        <v>61</v>
      </c>
      <c r="I143" t="s">
        <v>62</v>
      </c>
      <c r="L143" t="s">
        <v>74</v>
      </c>
      <c r="M143">
        <f>16/8</f>
        <v>2</v>
      </c>
      <c r="S143" t="s">
        <v>113</v>
      </c>
      <c r="U143" t="s">
        <v>64</v>
      </c>
      <c r="Y143" t="s">
        <v>71</v>
      </c>
      <c r="AF143" t="s">
        <v>65</v>
      </c>
      <c r="AG143" t="s">
        <v>62</v>
      </c>
      <c r="AK143" t="s">
        <v>62</v>
      </c>
      <c r="AM143" t="s">
        <v>72</v>
      </c>
      <c r="AP143">
        <f>16/2</f>
        <v>8</v>
      </c>
      <c r="AR143" t="s">
        <v>63</v>
      </c>
      <c r="AS143" t="s">
        <v>87</v>
      </c>
      <c r="AT143" t="s">
        <v>171</v>
      </c>
      <c r="AU143" t="s">
        <v>65</v>
      </c>
      <c r="AW143" t="s">
        <v>62</v>
      </c>
      <c r="AX143" t="s">
        <v>87</v>
      </c>
      <c r="AY143" t="s">
        <v>63</v>
      </c>
      <c r="BB143" t="s">
        <v>65</v>
      </c>
      <c r="BE143" t="s">
        <v>70</v>
      </c>
    </row>
    <row r="144" spans="1:57" x14ac:dyDescent="0.15">
      <c r="A144">
        <v>1969534</v>
      </c>
      <c r="B144" t="s">
        <v>67</v>
      </c>
      <c r="C144">
        <v>20200524012</v>
      </c>
      <c r="D144" s="1">
        <v>43975</v>
      </c>
      <c r="E144" t="s">
        <v>68</v>
      </c>
      <c r="G144" t="s">
        <v>121</v>
      </c>
      <c r="H144" t="s">
        <v>61</v>
      </c>
      <c r="I144">
        <f>32</f>
        <v>32</v>
      </c>
      <c r="L144" t="s">
        <v>74</v>
      </c>
      <c r="M144">
        <f t="shared" si="27"/>
        <v>2</v>
      </c>
      <c r="U144" t="s">
        <v>70</v>
      </c>
      <c r="Y144" t="s">
        <v>71</v>
      </c>
      <c r="AE144" t="s">
        <v>74</v>
      </c>
      <c r="AF144" t="s">
        <v>65</v>
      </c>
      <c r="AG144" t="s">
        <v>62</v>
      </c>
      <c r="AK144" t="s">
        <v>62</v>
      </c>
      <c r="AM144" t="s">
        <v>72</v>
      </c>
      <c r="AP144">
        <f>64/2</f>
        <v>32</v>
      </c>
      <c r="AR144" t="s">
        <v>74</v>
      </c>
      <c r="AS144" t="s">
        <v>74</v>
      </c>
      <c r="AT144">
        <f>32/16</f>
        <v>2</v>
      </c>
      <c r="AU144" t="s">
        <v>69</v>
      </c>
      <c r="AW144" t="s">
        <v>62</v>
      </c>
      <c r="AX144" t="s">
        <v>87</v>
      </c>
      <c r="AY144" t="s">
        <v>70</v>
      </c>
      <c r="BB144" t="s">
        <v>65</v>
      </c>
      <c r="BE144" t="s">
        <v>70</v>
      </c>
    </row>
    <row r="145" spans="1:57" x14ac:dyDescent="0.15">
      <c r="A145">
        <v>1974756</v>
      </c>
      <c r="B145" t="s">
        <v>83</v>
      </c>
      <c r="C145">
        <v>20200531040</v>
      </c>
      <c r="D145" s="1">
        <v>43982</v>
      </c>
      <c r="E145" t="s">
        <v>94</v>
      </c>
      <c r="G145" t="s">
        <v>121</v>
      </c>
      <c r="H145" t="s">
        <v>61</v>
      </c>
      <c r="I145" t="s">
        <v>62</v>
      </c>
      <c r="L145" t="s">
        <v>74</v>
      </c>
      <c r="M145">
        <f t="shared" si="27"/>
        <v>2</v>
      </c>
      <c r="S145" t="s">
        <v>113</v>
      </c>
      <c r="U145" t="s">
        <v>64</v>
      </c>
      <c r="Y145">
        <f>0.5</f>
        <v>0.5</v>
      </c>
      <c r="AF145" t="s">
        <v>65</v>
      </c>
      <c r="AG145" t="s">
        <v>62</v>
      </c>
      <c r="AK145" t="s">
        <v>62</v>
      </c>
      <c r="AM145" t="s">
        <v>65</v>
      </c>
      <c r="AP145" t="s">
        <v>169</v>
      </c>
      <c r="AR145" t="s">
        <v>63</v>
      </c>
      <c r="AS145" t="s">
        <v>74</v>
      </c>
      <c r="AT145">
        <f t="shared" si="26"/>
        <v>2</v>
      </c>
      <c r="AU145">
        <f>32</f>
        <v>32</v>
      </c>
      <c r="AW145">
        <f>16</f>
        <v>16</v>
      </c>
      <c r="AX145" t="s">
        <v>74</v>
      </c>
      <c r="AY145" t="s">
        <v>70</v>
      </c>
      <c r="BB145" t="s">
        <v>65</v>
      </c>
      <c r="BE145">
        <f>1</f>
        <v>1</v>
      </c>
    </row>
    <row r="146" spans="1:57" x14ac:dyDescent="0.15">
      <c r="A146">
        <v>1978297</v>
      </c>
      <c r="B146" t="s">
        <v>75</v>
      </c>
      <c r="C146">
        <v>20200626032</v>
      </c>
      <c r="D146" s="1">
        <v>44008</v>
      </c>
      <c r="E146" t="s">
        <v>59</v>
      </c>
      <c r="G146" t="s">
        <v>121</v>
      </c>
      <c r="H146" t="s">
        <v>61</v>
      </c>
      <c r="I146" t="s">
        <v>62</v>
      </c>
      <c r="L146" t="s">
        <v>74</v>
      </c>
      <c r="M146" t="s">
        <v>69</v>
      </c>
      <c r="U146" t="s">
        <v>70</v>
      </c>
      <c r="Y146" t="s">
        <v>71</v>
      </c>
      <c r="AE146" t="s">
        <v>74</v>
      </c>
      <c r="AF146" t="s">
        <v>65</v>
      </c>
      <c r="AG146">
        <f>8</f>
        <v>8</v>
      </c>
      <c r="AK146" t="s">
        <v>73</v>
      </c>
      <c r="AM146" t="s">
        <v>72</v>
      </c>
      <c r="AP146" t="s">
        <v>169</v>
      </c>
      <c r="AR146" t="s">
        <v>74</v>
      </c>
      <c r="AS146" t="s">
        <v>74</v>
      </c>
      <c r="AT146" t="s">
        <v>172</v>
      </c>
      <c r="AU146" t="s">
        <v>69</v>
      </c>
      <c r="AW146" t="s">
        <v>74</v>
      </c>
      <c r="AX146" t="s">
        <v>74</v>
      </c>
      <c r="AY146" t="s">
        <v>70</v>
      </c>
      <c r="BB146" t="s">
        <v>65</v>
      </c>
      <c r="BE146" t="s">
        <v>70</v>
      </c>
    </row>
    <row r="147" spans="1:57" x14ac:dyDescent="0.15">
      <c r="A147">
        <v>1981470</v>
      </c>
      <c r="B147" t="s">
        <v>84</v>
      </c>
      <c r="C147">
        <v>20200618003</v>
      </c>
      <c r="D147" s="1">
        <v>44000</v>
      </c>
      <c r="E147" t="s">
        <v>85</v>
      </c>
      <c r="G147" t="s">
        <v>121</v>
      </c>
      <c r="H147" t="s">
        <v>61</v>
      </c>
      <c r="I147" t="s">
        <v>62</v>
      </c>
      <c r="L147" t="s">
        <v>74</v>
      </c>
      <c r="M147">
        <f>16/8</f>
        <v>2</v>
      </c>
      <c r="U147" t="s">
        <v>70</v>
      </c>
      <c r="Y147" t="s">
        <v>71</v>
      </c>
      <c r="AE147" t="s">
        <v>74</v>
      </c>
      <c r="AF147" t="s">
        <v>65</v>
      </c>
      <c r="AG147" t="s">
        <v>62</v>
      </c>
      <c r="AK147" t="s">
        <v>62</v>
      </c>
      <c r="AM147" t="s">
        <v>72</v>
      </c>
      <c r="AP147">
        <f>64/2</f>
        <v>32</v>
      </c>
      <c r="AR147" t="s">
        <v>74</v>
      </c>
      <c r="AS147" t="s">
        <v>74</v>
      </c>
      <c r="AT147">
        <f t="shared" ref="AT147:AT151" si="28">16/8</f>
        <v>2</v>
      </c>
      <c r="AU147" t="s">
        <v>69</v>
      </c>
      <c r="AW147" t="s">
        <v>74</v>
      </c>
      <c r="AX147" t="s">
        <v>87</v>
      </c>
      <c r="AY147" t="s">
        <v>70</v>
      </c>
      <c r="BB147" t="s">
        <v>65</v>
      </c>
      <c r="BE147" t="s">
        <v>70</v>
      </c>
    </row>
    <row r="148" spans="1:57" x14ac:dyDescent="0.15">
      <c r="A148">
        <v>1983631</v>
      </c>
      <c r="B148" t="s">
        <v>67</v>
      </c>
      <c r="C148">
        <v>20200622068</v>
      </c>
      <c r="D148" s="1">
        <v>44004</v>
      </c>
      <c r="E148" t="s">
        <v>98</v>
      </c>
      <c r="G148" t="s">
        <v>121</v>
      </c>
      <c r="H148" t="s">
        <v>61</v>
      </c>
      <c r="I148" t="s">
        <v>62</v>
      </c>
      <c r="L148" t="s">
        <v>74</v>
      </c>
      <c r="M148" t="s">
        <v>69</v>
      </c>
      <c r="U148">
        <f>2/38</f>
        <v>5.2631578947368397E-2</v>
      </c>
      <c r="Y148" t="s">
        <v>71</v>
      </c>
      <c r="AE148" t="s">
        <v>87</v>
      </c>
      <c r="AF148" t="s">
        <v>65</v>
      </c>
      <c r="AG148" t="s">
        <v>62</v>
      </c>
      <c r="AK148" t="s">
        <v>73</v>
      </c>
      <c r="AM148" t="s">
        <v>65</v>
      </c>
      <c r="AP148" t="s">
        <v>169</v>
      </c>
      <c r="AR148" t="s">
        <v>63</v>
      </c>
      <c r="AS148" t="s">
        <v>87</v>
      </c>
      <c r="AT148">
        <f t="shared" si="28"/>
        <v>2</v>
      </c>
      <c r="AU148" t="s">
        <v>65</v>
      </c>
      <c r="AW148" t="s">
        <v>62</v>
      </c>
      <c r="AX148" t="s">
        <v>87</v>
      </c>
      <c r="AY148" t="s">
        <v>70</v>
      </c>
      <c r="BB148" t="s">
        <v>65</v>
      </c>
      <c r="BE148" t="s">
        <v>70</v>
      </c>
    </row>
    <row r="149" spans="1:57" x14ac:dyDescent="0.15">
      <c r="A149">
        <v>1985837</v>
      </c>
      <c r="B149" t="s">
        <v>99</v>
      </c>
      <c r="C149">
        <v>20200619029</v>
      </c>
      <c r="D149" s="1">
        <v>44001</v>
      </c>
      <c r="E149" t="s">
        <v>98</v>
      </c>
      <c r="G149" t="s">
        <v>121</v>
      </c>
      <c r="H149" t="s">
        <v>61</v>
      </c>
      <c r="I149" t="s">
        <v>62</v>
      </c>
      <c r="L149" t="s">
        <v>74</v>
      </c>
      <c r="M149" t="s">
        <v>63</v>
      </c>
      <c r="U149" t="s">
        <v>64</v>
      </c>
      <c r="Y149" t="s">
        <v>76</v>
      </c>
      <c r="AE149" t="s">
        <v>87</v>
      </c>
      <c r="AF149" t="s">
        <v>65</v>
      </c>
      <c r="AG149" t="s">
        <v>62</v>
      </c>
      <c r="AK149" t="s">
        <v>62</v>
      </c>
      <c r="AM149" t="s">
        <v>65</v>
      </c>
      <c r="AP149" t="s">
        <v>168</v>
      </c>
      <c r="AR149" t="s">
        <v>63</v>
      </c>
      <c r="AS149" t="s">
        <v>87</v>
      </c>
      <c r="AT149" t="s">
        <v>171</v>
      </c>
      <c r="AU149" t="s">
        <v>65</v>
      </c>
      <c r="AW149" t="s">
        <v>62</v>
      </c>
      <c r="AX149" t="s">
        <v>87</v>
      </c>
      <c r="AY149" t="s">
        <v>63</v>
      </c>
      <c r="BB149" t="s">
        <v>65</v>
      </c>
      <c r="BE149" t="s">
        <v>66</v>
      </c>
    </row>
    <row r="150" spans="1:57" x14ac:dyDescent="0.15">
      <c r="A150">
        <v>2540</v>
      </c>
      <c r="B150" t="s">
        <v>97</v>
      </c>
      <c r="C150">
        <v>20200316014</v>
      </c>
      <c r="D150" s="1">
        <v>43906</v>
      </c>
      <c r="E150" t="s">
        <v>94</v>
      </c>
      <c r="G150" t="s">
        <v>121</v>
      </c>
      <c r="H150" t="s">
        <v>61</v>
      </c>
      <c r="I150" t="s">
        <v>62</v>
      </c>
      <c r="L150" t="s">
        <v>74</v>
      </c>
      <c r="M150">
        <f>32/16</f>
        <v>2</v>
      </c>
      <c r="S150">
        <f>32</f>
        <v>32</v>
      </c>
      <c r="U150" t="s">
        <v>70</v>
      </c>
      <c r="Y150" t="s">
        <v>71</v>
      </c>
      <c r="AF150" t="s">
        <v>65</v>
      </c>
      <c r="AG150" t="s">
        <v>62</v>
      </c>
      <c r="AK150" t="s">
        <v>62</v>
      </c>
      <c r="AM150" t="s">
        <v>65</v>
      </c>
      <c r="AP150">
        <f>64/2</f>
        <v>32</v>
      </c>
      <c r="AR150">
        <f>8</f>
        <v>8</v>
      </c>
      <c r="AS150" t="s">
        <v>87</v>
      </c>
      <c r="AT150" t="s">
        <v>171</v>
      </c>
      <c r="AU150" t="s">
        <v>65</v>
      </c>
      <c r="AW150" t="s">
        <v>62</v>
      </c>
      <c r="AX150" t="s">
        <v>87</v>
      </c>
      <c r="AY150" t="s">
        <v>70</v>
      </c>
      <c r="BB150" t="s">
        <v>65</v>
      </c>
      <c r="BE150" t="s">
        <v>70</v>
      </c>
    </row>
    <row r="151" spans="1:57" x14ac:dyDescent="0.15">
      <c r="A151">
        <v>3714</v>
      </c>
      <c r="B151" t="s">
        <v>80</v>
      </c>
      <c r="C151">
        <v>20200131019</v>
      </c>
      <c r="D151" s="1">
        <v>43861</v>
      </c>
      <c r="E151" t="s">
        <v>94</v>
      </c>
      <c r="G151" t="s">
        <v>121</v>
      </c>
      <c r="H151" t="s">
        <v>61</v>
      </c>
      <c r="I151" t="s">
        <v>62</v>
      </c>
      <c r="L151" t="s">
        <v>74</v>
      </c>
      <c r="M151">
        <f>16/8</f>
        <v>2</v>
      </c>
      <c r="S151" t="s">
        <v>113</v>
      </c>
      <c r="U151" t="s">
        <v>70</v>
      </c>
      <c r="Y151" t="s">
        <v>71</v>
      </c>
      <c r="AF151" t="s">
        <v>65</v>
      </c>
      <c r="AG151" t="s">
        <v>62</v>
      </c>
      <c r="AK151" t="s">
        <v>62</v>
      </c>
      <c r="AM151" t="s">
        <v>72</v>
      </c>
      <c r="AP151" t="s">
        <v>169</v>
      </c>
      <c r="AR151" t="s">
        <v>74</v>
      </c>
      <c r="AS151" t="s">
        <v>74</v>
      </c>
      <c r="AT151">
        <f t="shared" si="28"/>
        <v>2</v>
      </c>
      <c r="AU151" t="s">
        <v>69</v>
      </c>
      <c r="AW151" t="s">
        <v>74</v>
      </c>
      <c r="AX151" t="s">
        <v>87</v>
      </c>
      <c r="AY151" t="s">
        <v>70</v>
      </c>
      <c r="BB151" t="s">
        <v>65</v>
      </c>
      <c r="BE151" t="s">
        <v>70</v>
      </c>
    </row>
    <row r="152" spans="1:57" x14ac:dyDescent="0.15">
      <c r="A152">
        <v>446647</v>
      </c>
      <c r="B152" t="s">
        <v>115</v>
      </c>
      <c r="C152">
        <v>20200125071</v>
      </c>
      <c r="D152" s="1">
        <v>43855</v>
      </c>
      <c r="E152" t="s">
        <v>85</v>
      </c>
      <c r="G152" t="s">
        <v>121</v>
      </c>
      <c r="H152" t="s">
        <v>61</v>
      </c>
      <c r="I152" t="s">
        <v>62</v>
      </c>
      <c r="L152" t="s">
        <v>74</v>
      </c>
      <c r="M152">
        <f>8/4</f>
        <v>2</v>
      </c>
      <c r="U152" t="s">
        <v>70</v>
      </c>
      <c r="Y152">
        <f>0.5</f>
        <v>0.5</v>
      </c>
      <c r="AE152" t="s">
        <v>87</v>
      </c>
      <c r="AF152" t="s">
        <v>65</v>
      </c>
      <c r="AG152" t="s">
        <v>62</v>
      </c>
      <c r="AK152" t="s">
        <v>62</v>
      </c>
      <c r="AM152">
        <f>4</f>
        <v>4</v>
      </c>
      <c r="AP152">
        <f>16/2</f>
        <v>8</v>
      </c>
      <c r="AR152" t="s">
        <v>63</v>
      </c>
      <c r="AS152" t="s">
        <v>87</v>
      </c>
      <c r="AT152" t="s">
        <v>171</v>
      </c>
      <c r="AU152" t="s">
        <v>65</v>
      </c>
      <c r="AW152" t="s">
        <v>62</v>
      </c>
      <c r="AX152" t="s">
        <v>87</v>
      </c>
      <c r="AY152" t="s">
        <v>63</v>
      </c>
      <c r="BB152" t="s">
        <v>65</v>
      </c>
      <c r="BE152">
        <f>1</f>
        <v>1</v>
      </c>
    </row>
    <row r="153" spans="1:57" x14ac:dyDescent="0.15">
      <c r="A153">
        <v>772965</v>
      </c>
      <c r="B153" t="s">
        <v>102</v>
      </c>
      <c r="C153">
        <v>20200212011</v>
      </c>
      <c r="D153" s="1">
        <v>43873</v>
      </c>
      <c r="E153" t="s">
        <v>94</v>
      </c>
      <c r="G153" t="s">
        <v>121</v>
      </c>
      <c r="H153" t="s">
        <v>61</v>
      </c>
      <c r="I153" t="s">
        <v>62</v>
      </c>
      <c r="L153" t="s">
        <v>74</v>
      </c>
      <c r="M153">
        <f>8/4</f>
        <v>2</v>
      </c>
      <c r="S153" t="s">
        <v>113</v>
      </c>
      <c r="U153" t="s">
        <v>70</v>
      </c>
      <c r="Y153" t="s">
        <v>71</v>
      </c>
      <c r="AF153" t="s">
        <v>65</v>
      </c>
      <c r="AG153" t="s">
        <v>62</v>
      </c>
      <c r="AK153" t="s">
        <v>62</v>
      </c>
      <c r="AM153" t="s">
        <v>72</v>
      </c>
      <c r="AP153">
        <f>16/2</f>
        <v>8</v>
      </c>
      <c r="AR153" t="s">
        <v>74</v>
      </c>
      <c r="AS153" t="s">
        <v>74</v>
      </c>
      <c r="AT153">
        <f>16/8</f>
        <v>2</v>
      </c>
      <c r="AU153" t="s">
        <v>69</v>
      </c>
      <c r="AW153">
        <f>16</f>
        <v>16</v>
      </c>
      <c r="AX153" t="s">
        <v>87</v>
      </c>
      <c r="AY153" t="s">
        <v>70</v>
      </c>
      <c r="BB153" t="s">
        <v>65</v>
      </c>
      <c r="BE153" t="s">
        <v>70</v>
      </c>
    </row>
    <row r="154" spans="1:57" x14ac:dyDescent="0.15">
      <c r="A154">
        <v>994778</v>
      </c>
      <c r="B154" t="s">
        <v>99</v>
      </c>
      <c r="C154">
        <v>20200605035</v>
      </c>
      <c r="D154" s="1">
        <v>43987</v>
      </c>
      <c r="E154" t="s">
        <v>59</v>
      </c>
      <c r="G154" t="s">
        <v>121</v>
      </c>
      <c r="H154" t="s">
        <v>61</v>
      </c>
      <c r="I154" t="s">
        <v>62</v>
      </c>
      <c r="L154" t="s">
        <v>74</v>
      </c>
      <c r="M154">
        <f>32/16</f>
        <v>2</v>
      </c>
      <c r="U154" t="s">
        <v>70</v>
      </c>
      <c r="Y154" t="s">
        <v>71</v>
      </c>
      <c r="AE154" t="s">
        <v>87</v>
      </c>
      <c r="AF154" t="s">
        <v>65</v>
      </c>
      <c r="AG154" t="s">
        <v>62</v>
      </c>
      <c r="AK154" t="s">
        <v>62</v>
      </c>
      <c r="AM154" t="s">
        <v>72</v>
      </c>
      <c r="AP154">
        <f>64/2</f>
        <v>32</v>
      </c>
      <c r="AR154" t="s">
        <v>74</v>
      </c>
      <c r="AS154" t="s">
        <v>74</v>
      </c>
      <c r="AT154">
        <f>16/8</f>
        <v>2</v>
      </c>
      <c r="AU154" t="s">
        <v>69</v>
      </c>
      <c r="AW154" t="s">
        <v>74</v>
      </c>
      <c r="AX154" t="s">
        <v>74</v>
      </c>
      <c r="AY154" t="s">
        <v>70</v>
      </c>
      <c r="BB154" t="s">
        <v>65</v>
      </c>
      <c r="BE154" t="s">
        <v>70</v>
      </c>
    </row>
    <row r="155" spans="1:57" x14ac:dyDescent="0.15">
      <c r="A155">
        <v>1950280</v>
      </c>
      <c r="B155" t="s">
        <v>58</v>
      </c>
      <c r="C155">
        <v>20200510027</v>
      </c>
      <c r="D155" s="1">
        <v>43961</v>
      </c>
      <c r="E155" t="s">
        <v>94</v>
      </c>
      <c r="G155" t="s">
        <v>136</v>
      </c>
      <c r="H155" t="s">
        <v>117</v>
      </c>
      <c r="L155" t="s">
        <v>126</v>
      </c>
      <c r="S155" t="s">
        <v>113</v>
      </c>
      <c r="V155" t="s">
        <v>137</v>
      </c>
      <c r="W155" t="s">
        <v>138</v>
      </c>
      <c r="Y155" t="s">
        <v>126</v>
      </c>
      <c r="AB155">
        <f t="shared" ref="AB155:AB158" si="29">4</f>
        <v>4</v>
      </c>
      <c r="AC155" t="s">
        <v>63</v>
      </c>
      <c r="AG155" t="s">
        <v>62</v>
      </c>
      <c r="AL155" t="s">
        <v>76</v>
      </c>
      <c r="AN155" t="s">
        <v>65</v>
      </c>
      <c r="AQ155" t="s">
        <v>65</v>
      </c>
      <c r="BA155" t="s">
        <v>65</v>
      </c>
      <c r="BE155" t="s">
        <v>126</v>
      </c>
    </row>
    <row r="156" spans="1:57" x14ac:dyDescent="0.15">
      <c r="A156">
        <v>1932485</v>
      </c>
      <c r="B156" t="s">
        <v>83</v>
      </c>
      <c r="C156">
        <v>20200131046</v>
      </c>
      <c r="D156" s="1">
        <v>43861</v>
      </c>
      <c r="E156" t="s">
        <v>94</v>
      </c>
      <c r="G156" t="s">
        <v>139</v>
      </c>
      <c r="H156" t="s">
        <v>61</v>
      </c>
      <c r="L156" t="s">
        <v>126</v>
      </c>
      <c r="S156">
        <f>64</f>
        <v>64</v>
      </c>
      <c r="V156" t="s">
        <v>137</v>
      </c>
      <c r="W156" t="s">
        <v>138</v>
      </c>
      <c r="Y156" t="s">
        <v>71</v>
      </c>
      <c r="AB156">
        <f t="shared" si="29"/>
        <v>4</v>
      </c>
      <c r="AC156" t="s">
        <v>63</v>
      </c>
      <c r="AG156">
        <f>8</f>
        <v>8</v>
      </c>
      <c r="AL156" t="s">
        <v>74</v>
      </c>
      <c r="AN156" t="s">
        <v>69</v>
      </c>
      <c r="AQ156" t="s">
        <v>65</v>
      </c>
      <c r="BA156" t="s">
        <v>65</v>
      </c>
      <c r="BE156" t="s">
        <v>72</v>
      </c>
    </row>
    <row r="157" spans="1:57" x14ac:dyDescent="0.15">
      <c r="A157">
        <v>1961384</v>
      </c>
      <c r="B157" t="s">
        <v>67</v>
      </c>
      <c r="C157">
        <v>20200512049</v>
      </c>
      <c r="D157" s="1">
        <v>43963</v>
      </c>
      <c r="E157" t="s">
        <v>98</v>
      </c>
      <c r="G157" t="s">
        <v>139</v>
      </c>
      <c r="H157" t="s">
        <v>61</v>
      </c>
      <c r="L157" t="s">
        <v>126</v>
      </c>
      <c r="V157" t="s">
        <v>137</v>
      </c>
      <c r="W157" t="s">
        <v>138</v>
      </c>
      <c r="X157">
        <f>4</f>
        <v>4</v>
      </c>
      <c r="AB157" t="s">
        <v>70</v>
      </c>
      <c r="AC157" t="s">
        <v>63</v>
      </c>
      <c r="AL157">
        <f>2</f>
        <v>2</v>
      </c>
      <c r="AQ157" t="s">
        <v>65</v>
      </c>
      <c r="BA157">
        <f>4</f>
        <v>4</v>
      </c>
    </row>
    <row r="158" spans="1:57" x14ac:dyDescent="0.15">
      <c r="A158">
        <v>1970940</v>
      </c>
      <c r="B158" t="s">
        <v>106</v>
      </c>
      <c r="C158">
        <v>20200526056</v>
      </c>
      <c r="D158" s="1">
        <v>43977</v>
      </c>
      <c r="E158" t="s">
        <v>94</v>
      </c>
      <c r="G158" t="s">
        <v>139</v>
      </c>
      <c r="H158" t="s">
        <v>61</v>
      </c>
      <c r="L158" t="s">
        <v>72</v>
      </c>
      <c r="S158" t="s">
        <v>73</v>
      </c>
      <c r="V158" t="s">
        <v>137</v>
      </c>
      <c r="W158" t="s">
        <v>119</v>
      </c>
      <c r="Y158" t="s">
        <v>71</v>
      </c>
      <c r="AB158">
        <f t="shared" si="29"/>
        <v>4</v>
      </c>
      <c r="AC158" t="s">
        <v>63</v>
      </c>
      <c r="AG158" t="s">
        <v>62</v>
      </c>
      <c r="AL158" t="s">
        <v>74</v>
      </c>
      <c r="AN158" t="s">
        <v>65</v>
      </c>
      <c r="AQ158" t="s">
        <v>65</v>
      </c>
      <c r="BA158" t="s">
        <v>65</v>
      </c>
      <c r="BE158" t="s">
        <v>72</v>
      </c>
    </row>
    <row r="159" spans="1:57" x14ac:dyDescent="0.15">
      <c r="A159">
        <v>1299085</v>
      </c>
      <c r="B159" t="s">
        <v>83</v>
      </c>
      <c r="C159">
        <v>20200503038</v>
      </c>
      <c r="D159" s="1">
        <v>43954</v>
      </c>
      <c r="E159" t="s">
        <v>94</v>
      </c>
      <c r="G159" t="s">
        <v>140</v>
      </c>
      <c r="H159" t="s">
        <v>117</v>
      </c>
      <c r="L159" t="s">
        <v>126</v>
      </c>
      <c r="S159" t="s">
        <v>73</v>
      </c>
      <c r="V159" t="s">
        <v>137</v>
      </c>
      <c r="W159" t="s">
        <v>138</v>
      </c>
      <c r="Y159" t="s">
        <v>71</v>
      </c>
      <c r="AB159" t="s">
        <v>70</v>
      </c>
      <c r="AC159" t="s">
        <v>63</v>
      </c>
      <c r="AG159" t="s">
        <v>62</v>
      </c>
      <c r="AL159" t="s">
        <v>74</v>
      </c>
      <c r="AN159" t="s">
        <v>65</v>
      </c>
      <c r="AQ159" t="s">
        <v>65</v>
      </c>
      <c r="BA159" t="s">
        <v>65</v>
      </c>
      <c r="BE159" t="s">
        <v>72</v>
      </c>
    </row>
    <row r="160" spans="1:57" x14ac:dyDescent="0.15">
      <c r="A160">
        <v>1401399</v>
      </c>
      <c r="B160" t="s">
        <v>100</v>
      </c>
      <c r="C160">
        <v>20200121025</v>
      </c>
      <c r="D160" s="1">
        <v>43851</v>
      </c>
      <c r="E160" t="s">
        <v>94</v>
      </c>
      <c r="G160" t="s">
        <v>140</v>
      </c>
      <c r="H160" t="s">
        <v>117</v>
      </c>
      <c r="L160" t="s">
        <v>72</v>
      </c>
      <c r="S160" t="s">
        <v>73</v>
      </c>
      <c r="V160" t="s">
        <v>118</v>
      </c>
      <c r="W160" t="s">
        <v>138</v>
      </c>
      <c r="Y160" t="s">
        <v>71</v>
      </c>
      <c r="AB160" t="s">
        <v>70</v>
      </c>
      <c r="AC160" t="s">
        <v>63</v>
      </c>
      <c r="AG160" t="s">
        <v>62</v>
      </c>
      <c r="AL160" t="s">
        <v>74</v>
      </c>
      <c r="AN160" t="s">
        <v>65</v>
      </c>
      <c r="AQ160" t="s">
        <v>65</v>
      </c>
      <c r="BA160" t="s">
        <v>65</v>
      </c>
      <c r="BE160" t="s">
        <v>72</v>
      </c>
    </row>
    <row r="161" spans="1:57" x14ac:dyDescent="0.15">
      <c r="A161">
        <v>1410789</v>
      </c>
      <c r="B161" t="s">
        <v>83</v>
      </c>
      <c r="C161">
        <v>20200120009</v>
      </c>
      <c r="D161" s="1">
        <v>43850</v>
      </c>
      <c r="E161" t="s">
        <v>94</v>
      </c>
      <c r="G161" t="s">
        <v>140</v>
      </c>
      <c r="H161" t="s">
        <v>117</v>
      </c>
      <c r="L161" t="s">
        <v>72</v>
      </c>
      <c r="S161" t="s">
        <v>73</v>
      </c>
      <c r="V161" t="s">
        <v>118</v>
      </c>
      <c r="W161" t="s">
        <v>138</v>
      </c>
      <c r="Y161" t="s">
        <v>71</v>
      </c>
      <c r="AB161">
        <f t="shared" ref="AB161:AB163" si="30">4</f>
        <v>4</v>
      </c>
      <c r="AC161" t="s">
        <v>63</v>
      </c>
      <c r="AG161">
        <f>8</f>
        <v>8</v>
      </c>
      <c r="AL161" t="s">
        <v>74</v>
      </c>
      <c r="AN161" t="s">
        <v>69</v>
      </c>
      <c r="AQ161" t="s">
        <v>65</v>
      </c>
      <c r="BA161" t="s">
        <v>65</v>
      </c>
      <c r="BE161" t="s">
        <v>72</v>
      </c>
    </row>
    <row r="162" spans="1:57" x14ac:dyDescent="0.15">
      <c r="A162">
        <v>1745955</v>
      </c>
      <c r="B162" t="s">
        <v>80</v>
      </c>
      <c r="C162">
        <v>20200412002</v>
      </c>
      <c r="D162" s="1">
        <v>43933</v>
      </c>
      <c r="E162" t="s">
        <v>94</v>
      </c>
      <c r="G162" t="s">
        <v>140</v>
      </c>
      <c r="H162" t="s">
        <v>117</v>
      </c>
      <c r="L162" t="s">
        <v>72</v>
      </c>
      <c r="S162" t="s">
        <v>73</v>
      </c>
      <c r="V162" t="s">
        <v>118</v>
      </c>
      <c r="W162" t="s">
        <v>119</v>
      </c>
      <c r="Y162" t="s">
        <v>71</v>
      </c>
      <c r="AB162">
        <f t="shared" si="30"/>
        <v>4</v>
      </c>
      <c r="AC162" t="s">
        <v>63</v>
      </c>
      <c r="AG162" t="s">
        <v>62</v>
      </c>
      <c r="AL162" t="s">
        <v>74</v>
      </c>
      <c r="AN162" t="s">
        <v>65</v>
      </c>
      <c r="AQ162" t="s">
        <v>65</v>
      </c>
      <c r="BA162" t="s">
        <v>65</v>
      </c>
      <c r="BE162" t="s">
        <v>72</v>
      </c>
    </row>
    <row r="163" spans="1:57" x14ac:dyDescent="0.15">
      <c r="A163">
        <v>1751750</v>
      </c>
      <c r="B163" t="s">
        <v>80</v>
      </c>
      <c r="C163">
        <v>20200105044</v>
      </c>
      <c r="D163" s="1">
        <v>43835</v>
      </c>
      <c r="E163" t="s">
        <v>98</v>
      </c>
      <c r="G163" t="s">
        <v>140</v>
      </c>
      <c r="H163" t="s">
        <v>117</v>
      </c>
      <c r="L163" t="s">
        <v>72</v>
      </c>
      <c r="V163" t="s">
        <v>137</v>
      </c>
      <c r="W163" t="s">
        <v>138</v>
      </c>
      <c r="X163" t="s">
        <v>72</v>
      </c>
      <c r="AB163">
        <f t="shared" si="30"/>
        <v>4</v>
      </c>
      <c r="AC163" t="s">
        <v>63</v>
      </c>
      <c r="AL163" t="s">
        <v>74</v>
      </c>
      <c r="AQ163" t="s">
        <v>65</v>
      </c>
      <c r="BA163" t="s">
        <v>65</v>
      </c>
    </row>
    <row r="164" spans="1:57" x14ac:dyDescent="0.15">
      <c r="A164">
        <v>1892519</v>
      </c>
      <c r="B164" t="s">
        <v>58</v>
      </c>
      <c r="C164">
        <v>20200418039</v>
      </c>
      <c r="D164" s="1">
        <v>43939</v>
      </c>
      <c r="E164" t="s">
        <v>94</v>
      </c>
      <c r="G164" t="s">
        <v>140</v>
      </c>
      <c r="H164" t="s">
        <v>117</v>
      </c>
      <c r="L164" t="s">
        <v>72</v>
      </c>
      <c r="S164" t="s">
        <v>73</v>
      </c>
      <c r="V164" t="s">
        <v>137</v>
      </c>
      <c r="W164" t="s">
        <v>138</v>
      </c>
      <c r="Y164" t="s">
        <v>71</v>
      </c>
      <c r="AB164" t="s">
        <v>70</v>
      </c>
      <c r="AC164" t="s">
        <v>63</v>
      </c>
      <c r="AG164" t="s">
        <v>62</v>
      </c>
      <c r="AL164" t="s">
        <v>74</v>
      </c>
      <c r="AN164">
        <f t="shared" ref="AN164:AN170" si="31">32</f>
        <v>32</v>
      </c>
      <c r="AQ164" t="s">
        <v>65</v>
      </c>
      <c r="BA164" t="s">
        <v>65</v>
      </c>
      <c r="BE164" t="s">
        <v>72</v>
      </c>
    </row>
    <row r="165" spans="1:57" x14ac:dyDescent="0.15">
      <c r="A165">
        <v>1916099</v>
      </c>
      <c r="B165" t="s">
        <v>78</v>
      </c>
      <c r="C165">
        <v>20200322017</v>
      </c>
      <c r="D165" s="1">
        <v>43912</v>
      </c>
      <c r="E165" t="s">
        <v>94</v>
      </c>
      <c r="G165" t="s">
        <v>140</v>
      </c>
      <c r="H165" t="s">
        <v>117</v>
      </c>
      <c r="L165" t="s">
        <v>72</v>
      </c>
      <c r="S165">
        <f>64</f>
        <v>64</v>
      </c>
      <c r="V165" t="s">
        <v>137</v>
      </c>
      <c r="W165" t="s">
        <v>119</v>
      </c>
      <c r="Y165" t="s">
        <v>71</v>
      </c>
      <c r="AB165" t="s">
        <v>70</v>
      </c>
      <c r="AC165" t="s">
        <v>63</v>
      </c>
      <c r="AG165" t="s">
        <v>62</v>
      </c>
      <c r="AL165" t="s">
        <v>74</v>
      </c>
      <c r="AN165" t="s">
        <v>65</v>
      </c>
      <c r="AQ165" t="s">
        <v>65</v>
      </c>
      <c r="BA165" t="s">
        <v>65</v>
      </c>
      <c r="BE165" t="s">
        <v>72</v>
      </c>
    </row>
    <row r="166" spans="1:57" x14ac:dyDescent="0.15">
      <c r="A166">
        <v>1931106</v>
      </c>
      <c r="B166" t="s">
        <v>75</v>
      </c>
      <c r="C166">
        <v>20200129012</v>
      </c>
      <c r="D166" s="1">
        <v>43859</v>
      </c>
      <c r="E166" t="s">
        <v>94</v>
      </c>
      <c r="G166" t="s">
        <v>140</v>
      </c>
      <c r="H166" t="s">
        <v>117</v>
      </c>
      <c r="L166" t="s">
        <v>72</v>
      </c>
      <c r="S166">
        <f>64</f>
        <v>64</v>
      </c>
      <c r="V166" t="s">
        <v>137</v>
      </c>
      <c r="W166" t="s">
        <v>138</v>
      </c>
      <c r="Y166" t="s">
        <v>71</v>
      </c>
      <c r="AB166">
        <f t="shared" ref="AB166:AB169" si="32">4</f>
        <v>4</v>
      </c>
      <c r="AC166" t="s">
        <v>63</v>
      </c>
      <c r="AG166" t="s">
        <v>62</v>
      </c>
      <c r="AL166" t="s">
        <v>74</v>
      </c>
      <c r="AN166" t="s">
        <v>69</v>
      </c>
      <c r="AQ166" t="s">
        <v>65</v>
      </c>
      <c r="BA166" t="s">
        <v>65</v>
      </c>
      <c r="BE166" t="s">
        <v>72</v>
      </c>
    </row>
    <row r="167" spans="1:57" x14ac:dyDescent="0.15">
      <c r="A167">
        <v>1932741</v>
      </c>
      <c r="B167" t="s">
        <v>75</v>
      </c>
      <c r="C167">
        <v>20200210001</v>
      </c>
      <c r="D167" s="1">
        <v>43871</v>
      </c>
      <c r="E167" t="s">
        <v>94</v>
      </c>
      <c r="G167" t="s">
        <v>140</v>
      </c>
      <c r="H167" t="s">
        <v>117</v>
      </c>
      <c r="L167" t="s">
        <v>126</v>
      </c>
      <c r="S167" t="s">
        <v>73</v>
      </c>
      <c r="V167" t="s">
        <v>137</v>
      </c>
      <c r="W167" t="s">
        <v>119</v>
      </c>
      <c r="Y167" t="s">
        <v>71</v>
      </c>
      <c r="AB167">
        <f t="shared" si="32"/>
        <v>4</v>
      </c>
      <c r="AC167" t="s">
        <v>63</v>
      </c>
      <c r="AG167" t="s">
        <v>62</v>
      </c>
      <c r="AL167" t="s">
        <v>74</v>
      </c>
      <c r="AN167" t="s">
        <v>69</v>
      </c>
      <c r="AQ167" t="s">
        <v>65</v>
      </c>
      <c r="BA167" t="s">
        <v>65</v>
      </c>
      <c r="BE167" t="s">
        <v>72</v>
      </c>
    </row>
    <row r="168" spans="1:57" x14ac:dyDescent="0.15">
      <c r="A168">
        <v>1933601</v>
      </c>
      <c r="B168" t="s">
        <v>93</v>
      </c>
      <c r="C168">
        <v>20200223037</v>
      </c>
      <c r="D168" s="1">
        <v>43884</v>
      </c>
      <c r="E168" t="s">
        <v>94</v>
      </c>
      <c r="G168" t="s">
        <v>140</v>
      </c>
      <c r="H168" t="s">
        <v>117</v>
      </c>
      <c r="L168" t="s">
        <v>72</v>
      </c>
      <c r="S168" t="s">
        <v>73</v>
      </c>
      <c r="V168" t="s">
        <v>118</v>
      </c>
      <c r="W168" t="s">
        <v>138</v>
      </c>
      <c r="Y168" t="s">
        <v>71</v>
      </c>
      <c r="AB168">
        <f>2</f>
        <v>2</v>
      </c>
      <c r="AC168" t="s">
        <v>63</v>
      </c>
      <c r="AG168" t="s">
        <v>62</v>
      </c>
      <c r="AL168" t="s">
        <v>74</v>
      </c>
      <c r="AN168">
        <f t="shared" si="31"/>
        <v>32</v>
      </c>
      <c r="AQ168" t="s">
        <v>65</v>
      </c>
      <c r="BA168" t="s">
        <v>65</v>
      </c>
      <c r="BE168" t="s">
        <v>72</v>
      </c>
    </row>
    <row r="169" spans="1:57" x14ac:dyDescent="0.15">
      <c r="A169">
        <v>1933930</v>
      </c>
      <c r="B169" t="s">
        <v>75</v>
      </c>
      <c r="C169">
        <v>20200326011</v>
      </c>
      <c r="D169" s="1">
        <v>43916</v>
      </c>
      <c r="E169" t="s">
        <v>94</v>
      </c>
      <c r="G169" t="s">
        <v>140</v>
      </c>
      <c r="H169" t="s">
        <v>117</v>
      </c>
      <c r="L169" t="s">
        <v>126</v>
      </c>
      <c r="S169" t="s">
        <v>73</v>
      </c>
      <c r="V169" t="s">
        <v>118</v>
      </c>
      <c r="W169" t="s">
        <v>138</v>
      </c>
      <c r="Y169" t="s">
        <v>71</v>
      </c>
      <c r="AB169">
        <f t="shared" si="32"/>
        <v>4</v>
      </c>
      <c r="AC169" t="s">
        <v>63</v>
      </c>
      <c r="AG169" t="s">
        <v>62</v>
      </c>
      <c r="AL169" t="s">
        <v>74</v>
      </c>
      <c r="AN169">
        <f t="shared" si="31"/>
        <v>32</v>
      </c>
      <c r="AQ169" t="s">
        <v>65</v>
      </c>
      <c r="BA169" t="s">
        <v>65</v>
      </c>
      <c r="BE169" t="s">
        <v>72</v>
      </c>
    </row>
    <row r="170" spans="1:57" x14ac:dyDescent="0.15">
      <c r="A170">
        <v>1950280</v>
      </c>
      <c r="B170" t="s">
        <v>58</v>
      </c>
      <c r="C170">
        <v>20200521022</v>
      </c>
      <c r="D170" s="1">
        <v>43972</v>
      </c>
      <c r="E170" t="s">
        <v>94</v>
      </c>
      <c r="G170" t="s">
        <v>140</v>
      </c>
      <c r="H170" t="s">
        <v>117</v>
      </c>
      <c r="L170" t="s">
        <v>72</v>
      </c>
      <c r="S170" t="s">
        <v>73</v>
      </c>
      <c r="V170" t="s">
        <v>137</v>
      </c>
      <c r="W170" t="s">
        <v>138</v>
      </c>
      <c r="Y170" t="s">
        <v>71</v>
      </c>
      <c r="AB170">
        <f>1</f>
        <v>1</v>
      </c>
      <c r="AC170" t="s">
        <v>63</v>
      </c>
      <c r="AG170" t="s">
        <v>62</v>
      </c>
      <c r="AL170" t="s">
        <v>74</v>
      </c>
      <c r="AN170">
        <f t="shared" si="31"/>
        <v>32</v>
      </c>
      <c r="AQ170" t="s">
        <v>65</v>
      </c>
      <c r="BA170" t="s">
        <v>65</v>
      </c>
      <c r="BE170" t="s">
        <v>72</v>
      </c>
    </row>
    <row r="171" spans="1:57" x14ac:dyDescent="0.15">
      <c r="A171">
        <v>1959137</v>
      </c>
      <c r="B171" t="s">
        <v>75</v>
      </c>
      <c r="C171">
        <v>20200611018</v>
      </c>
      <c r="D171" s="1">
        <v>43993</v>
      </c>
      <c r="E171" t="s">
        <v>94</v>
      </c>
      <c r="G171" t="s">
        <v>140</v>
      </c>
      <c r="H171" t="s">
        <v>117</v>
      </c>
      <c r="L171" t="s">
        <v>72</v>
      </c>
      <c r="S171" t="s">
        <v>73</v>
      </c>
      <c r="V171" t="s">
        <v>118</v>
      </c>
      <c r="W171" t="s">
        <v>119</v>
      </c>
      <c r="Y171" t="s">
        <v>71</v>
      </c>
      <c r="AB171" t="s">
        <v>64</v>
      </c>
      <c r="AC171" t="s">
        <v>63</v>
      </c>
      <c r="AG171" t="s">
        <v>62</v>
      </c>
      <c r="AL171" t="s">
        <v>74</v>
      </c>
      <c r="AN171">
        <f>2</f>
        <v>2</v>
      </c>
      <c r="AQ171" t="s">
        <v>65</v>
      </c>
      <c r="BA171" t="s">
        <v>65</v>
      </c>
      <c r="BE171" t="s">
        <v>72</v>
      </c>
    </row>
    <row r="172" spans="1:57" x14ac:dyDescent="0.15">
      <c r="A172">
        <v>1964880</v>
      </c>
      <c r="B172" t="s">
        <v>58</v>
      </c>
      <c r="C172">
        <v>20200610009</v>
      </c>
      <c r="D172" s="1">
        <v>43992</v>
      </c>
      <c r="E172" t="s">
        <v>94</v>
      </c>
      <c r="G172" t="s">
        <v>140</v>
      </c>
      <c r="H172" t="s">
        <v>117</v>
      </c>
      <c r="L172" t="s">
        <v>126</v>
      </c>
      <c r="S172" t="s">
        <v>73</v>
      </c>
      <c r="V172" t="s">
        <v>118</v>
      </c>
      <c r="W172" t="s">
        <v>138</v>
      </c>
      <c r="Y172" t="s">
        <v>71</v>
      </c>
      <c r="AB172">
        <f t="shared" ref="AB172:AB174" si="33">4</f>
        <v>4</v>
      </c>
      <c r="AC172" t="s">
        <v>63</v>
      </c>
      <c r="AG172" t="s">
        <v>62</v>
      </c>
      <c r="AL172" t="s">
        <v>74</v>
      </c>
      <c r="AN172" t="s">
        <v>65</v>
      </c>
      <c r="AQ172" t="s">
        <v>65</v>
      </c>
      <c r="BA172" t="s">
        <v>65</v>
      </c>
      <c r="BE172" t="s">
        <v>72</v>
      </c>
    </row>
    <row r="173" spans="1:57" x14ac:dyDescent="0.15">
      <c r="A173">
        <v>1970424</v>
      </c>
      <c r="B173" t="s">
        <v>83</v>
      </c>
      <c r="C173">
        <v>20200524004</v>
      </c>
      <c r="D173" s="1">
        <v>43975</v>
      </c>
      <c r="E173" t="s">
        <v>94</v>
      </c>
      <c r="G173" t="s">
        <v>140</v>
      </c>
      <c r="H173" t="s">
        <v>117</v>
      </c>
      <c r="L173" t="s">
        <v>126</v>
      </c>
      <c r="S173" t="s">
        <v>73</v>
      </c>
      <c r="V173" t="s">
        <v>118</v>
      </c>
      <c r="W173" t="s">
        <v>119</v>
      </c>
      <c r="Y173" t="s">
        <v>71</v>
      </c>
      <c r="AB173">
        <f t="shared" si="33"/>
        <v>4</v>
      </c>
      <c r="AC173" t="s">
        <v>63</v>
      </c>
      <c r="AG173" t="s">
        <v>62</v>
      </c>
      <c r="AL173" t="s">
        <v>74</v>
      </c>
      <c r="AN173">
        <f>32</f>
        <v>32</v>
      </c>
      <c r="AQ173" t="s">
        <v>65</v>
      </c>
      <c r="BA173" t="s">
        <v>65</v>
      </c>
      <c r="BE173" t="s">
        <v>72</v>
      </c>
    </row>
    <row r="174" spans="1:57" x14ac:dyDescent="0.15">
      <c r="A174">
        <v>1989554</v>
      </c>
      <c r="B174" t="s">
        <v>80</v>
      </c>
      <c r="C174">
        <v>20200625044</v>
      </c>
      <c r="D174" s="1">
        <v>44007</v>
      </c>
      <c r="E174" t="s">
        <v>98</v>
      </c>
      <c r="G174" t="s">
        <v>140</v>
      </c>
      <c r="H174" t="s">
        <v>117</v>
      </c>
      <c r="L174" t="s">
        <v>72</v>
      </c>
      <c r="V174" t="s">
        <v>137</v>
      </c>
      <c r="W174" t="s">
        <v>119</v>
      </c>
      <c r="X174" t="s">
        <v>72</v>
      </c>
      <c r="AB174">
        <f t="shared" si="33"/>
        <v>4</v>
      </c>
      <c r="AC174" t="s">
        <v>63</v>
      </c>
      <c r="AL174" t="s">
        <v>74</v>
      </c>
      <c r="AQ174" t="s">
        <v>65</v>
      </c>
      <c r="BA174" t="s">
        <v>65</v>
      </c>
    </row>
    <row r="175" spans="1:57" x14ac:dyDescent="0.15">
      <c r="A175">
        <v>1947549</v>
      </c>
      <c r="B175" t="s">
        <v>67</v>
      </c>
      <c r="C175">
        <v>20200416039</v>
      </c>
      <c r="D175" s="1">
        <v>43937</v>
      </c>
      <c r="E175" t="s">
        <v>90</v>
      </c>
      <c r="G175" t="s">
        <v>141</v>
      </c>
      <c r="H175" t="s">
        <v>61</v>
      </c>
      <c r="I175" t="s">
        <v>122</v>
      </c>
      <c r="N175" t="s">
        <v>122</v>
      </c>
      <c r="P175">
        <v>2</v>
      </c>
      <c r="U175">
        <v>40</v>
      </c>
      <c r="Y175" t="s">
        <v>125</v>
      </c>
      <c r="AF175" t="s">
        <v>123</v>
      </c>
      <c r="AG175" t="s">
        <v>65</v>
      </c>
      <c r="AK175" t="s">
        <v>127</v>
      </c>
      <c r="AO175">
        <v>4</v>
      </c>
      <c r="AP175" t="s">
        <v>127</v>
      </c>
      <c r="AR175" t="s">
        <v>128</v>
      </c>
      <c r="AT175" t="s">
        <v>122</v>
      </c>
      <c r="AW175" t="s">
        <v>122</v>
      </c>
      <c r="AZ175" t="s">
        <v>123</v>
      </c>
      <c r="BB175" t="s">
        <v>123</v>
      </c>
      <c r="BD175" t="s">
        <v>123</v>
      </c>
      <c r="BE175" t="s">
        <v>129</v>
      </c>
    </row>
    <row r="176" spans="1:57" x14ac:dyDescent="0.15">
      <c r="A176">
        <v>1936546</v>
      </c>
      <c r="B176" t="s">
        <v>67</v>
      </c>
      <c r="C176">
        <v>20200218011</v>
      </c>
      <c r="D176" s="1">
        <v>43879</v>
      </c>
      <c r="E176" t="s">
        <v>68</v>
      </c>
      <c r="G176" t="s">
        <v>142</v>
      </c>
      <c r="H176" t="s">
        <v>61</v>
      </c>
      <c r="L176" t="s">
        <v>65</v>
      </c>
      <c r="N176" t="s">
        <v>63</v>
      </c>
      <c r="Y176" t="s">
        <v>65</v>
      </c>
      <c r="AE176" t="s">
        <v>63</v>
      </c>
      <c r="AR176" t="s">
        <v>63</v>
      </c>
      <c r="BE176" t="s">
        <v>63</v>
      </c>
    </row>
    <row r="177" spans="1:57" x14ac:dyDescent="0.15">
      <c r="A177">
        <v>1941502</v>
      </c>
      <c r="B177" t="s">
        <v>67</v>
      </c>
      <c r="C177">
        <v>20200329042</v>
      </c>
      <c r="D177" s="1">
        <v>43919</v>
      </c>
      <c r="E177" t="s">
        <v>98</v>
      </c>
      <c r="G177" t="s">
        <v>143</v>
      </c>
      <c r="H177" t="s">
        <v>61</v>
      </c>
      <c r="I177" t="s">
        <v>63</v>
      </c>
      <c r="J177">
        <v>16</v>
      </c>
      <c r="L177" t="s">
        <v>128</v>
      </c>
      <c r="N177">
        <v>16</v>
      </c>
      <c r="R177" t="s">
        <v>64</v>
      </c>
      <c r="U177" t="s">
        <v>124</v>
      </c>
      <c r="Y177" t="s">
        <v>126</v>
      </c>
      <c r="AK177">
        <v>32</v>
      </c>
      <c r="AM177" t="s">
        <v>65</v>
      </c>
      <c r="AO177" t="s">
        <v>64</v>
      </c>
      <c r="AR177" t="s">
        <v>65</v>
      </c>
      <c r="AU177" t="s">
        <v>65</v>
      </c>
      <c r="AX177" t="s">
        <v>62</v>
      </c>
      <c r="AY177" t="s">
        <v>122</v>
      </c>
      <c r="AZ177" t="s">
        <v>65</v>
      </c>
      <c r="BB177" t="s">
        <v>65</v>
      </c>
      <c r="BE177" t="s">
        <v>126</v>
      </c>
    </row>
    <row r="178" spans="1:57" x14ac:dyDescent="0.15">
      <c r="A178">
        <v>1960022</v>
      </c>
      <c r="B178" t="s">
        <v>83</v>
      </c>
      <c r="C178">
        <v>20200502042</v>
      </c>
      <c r="D178" s="1">
        <v>43953</v>
      </c>
      <c r="E178" t="s">
        <v>98</v>
      </c>
      <c r="G178" t="s">
        <v>143</v>
      </c>
      <c r="H178" t="s">
        <v>61</v>
      </c>
      <c r="I178" t="s">
        <v>62</v>
      </c>
      <c r="L178" t="s">
        <v>74</v>
      </c>
      <c r="M178">
        <f>16/8</f>
        <v>2</v>
      </c>
      <c r="U178" t="s">
        <v>64</v>
      </c>
      <c r="Y178">
        <f>0.5</f>
        <v>0.5</v>
      </c>
      <c r="AE178" t="s">
        <v>87</v>
      </c>
      <c r="AF178" t="s">
        <v>65</v>
      </c>
      <c r="AG178" t="s">
        <v>62</v>
      </c>
      <c r="AK178" t="s">
        <v>62</v>
      </c>
      <c r="AM178" t="s">
        <v>65</v>
      </c>
      <c r="AP178" t="s">
        <v>168</v>
      </c>
      <c r="AR178" t="s">
        <v>63</v>
      </c>
      <c r="AS178" t="s">
        <v>74</v>
      </c>
      <c r="AT178">
        <f>16/8</f>
        <v>2</v>
      </c>
      <c r="AU178" t="s">
        <v>65</v>
      </c>
      <c r="AW178" t="s">
        <v>62</v>
      </c>
      <c r="AX178" t="s">
        <v>87</v>
      </c>
      <c r="AY178" t="s">
        <v>70</v>
      </c>
      <c r="BB178" t="s">
        <v>65</v>
      </c>
      <c r="BE178">
        <f>1</f>
        <v>1</v>
      </c>
    </row>
    <row r="179" spans="1:57" x14ac:dyDescent="0.15">
      <c r="A179">
        <v>1969534</v>
      </c>
      <c r="B179" t="s">
        <v>67</v>
      </c>
      <c r="C179">
        <v>20200524012</v>
      </c>
      <c r="D179" s="1">
        <v>43975</v>
      </c>
      <c r="E179" t="s">
        <v>68</v>
      </c>
      <c r="G179" t="s">
        <v>143</v>
      </c>
      <c r="H179" t="s">
        <v>61</v>
      </c>
      <c r="I179" t="s">
        <v>62</v>
      </c>
      <c r="L179" t="s">
        <v>74</v>
      </c>
      <c r="M179">
        <f>16/8</f>
        <v>2</v>
      </c>
      <c r="U179" t="s">
        <v>70</v>
      </c>
      <c r="Y179" t="s">
        <v>71</v>
      </c>
      <c r="AE179" t="s">
        <v>74</v>
      </c>
      <c r="AF179" t="s">
        <v>65</v>
      </c>
      <c r="AG179" t="s">
        <v>62</v>
      </c>
      <c r="AK179" t="s">
        <v>62</v>
      </c>
      <c r="AM179" t="s">
        <v>72</v>
      </c>
      <c r="AP179">
        <f>16/2</f>
        <v>8</v>
      </c>
      <c r="AR179" t="s">
        <v>63</v>
      </c>
      <c r="AS179" t="s">
        <v>74</v>
      </c>
      <c r="AT179">
        <f>16/8</f>
        <v>2</v>
      </c>
      <c r="AU179">
        <f>32</f>
        <v>32</v>
      </c>
      <c r="AW179" t="s">
        <v>62</v>
      </c>
      <c r="AX179" t="s">
        <v>87</v>
      </c>
      <c r="AY179" t="s">
        <v>70</v>
      </c>
      <c r="BB179" t="s">
        <v>65</v>
      </c>
      <c r="BE179" t="s">
        <v>70</v>
      </c>
    </row>
    <row r="180" spans="1:57" x14ac:dyDescent="0.15">
      <c r="A180">
        <v>1852512</v>
      </c>
      <c r="B180" t="s">
        <v>80</v>
      </c>
      <c r="C180">
        <v>20200107060</v>
      </c>
      <c r="D180" s="1">
        <v>43837</v>
      </c>
      <c r="E180" t="s">
        <v>94</v>
      </c>
      <c r="G180" t="s">
        <v>144</v>
      </c>
      <c r="H180" t="s">
        <v>61</v>
      </c>
      <c r="I180">
        <f>16</f>
        <v>16</v>
      </c>
      <c r="L180" t="s">
        <v>74</v>
      </c>
      <c r="M180" t="s">
        <v>69</v>
      </c>
      <c r="S180" t="s">
        <v>73</v>
      </c>
      <c r="U180" t="s">
        <v>64</v>
      </c>
      <c r="Y180" t="s">
        <v>71</v>
      </c>
      <c r="AF180" t="s">
        <v>65</v>
      </c>
      <c r="AG180" t="s">
        <v>62</v>
      </c>
      <c r="AK180" t="s">
        <v>62</v>
      </c>
      <c r="AM180">
        <f>8</f>
        <v>8</v>
      </c>
      <c r="AP180" t="s">
        <v>169</v>
      </c>
      <c r="AR180" t="s">
        <v>63</v>
      </c>
      <c r="AS180" t="s">
        <v>74</v>
      </c>
      <c r="AT180" t="s">
        <v>171</v>
      </c>
      <c r="AU180" t="s">
        <v>65</v>
      </c>
      <c r="AW180" t="s">
        <v>62</v>
      </c>
      <c r="AX180" t="s">
        <v>74</v>
      </c>
      <c r="AY180" t="s">
        <v>70</v>
      </c>
      <c r="BB180" t="s">
        <v>65</v>
      </c>
      <c r="BE180" t="s">
        <v>70</v>
      </c>
    </row>
    <row r="181" spans="1:57" x14ac:dyDescent="0.15">
      <c r="A181">
        <v>1066104</v>
      </c>
      <c r="B181" t="s">
        <v>78</v>
      </c>
      <c r="C181">
        <v>20200317037</v>
      </c>
      <c r="D181" s="1">
        <v>43907</v>
      </c>
      <c r="E181" t="s">
        <v>59</v>
      </c>
      <c r="G181" t="s">
        <v>145</v>
      </c>
      <c r="H181" t="s">
        <v>61</v>
      </c>
      <c r="I181" t="s">
        <v>69</v>
      </c>
      <c r="L181" t="s">
        <v>74</v>
      </c>
      <c r="M181" t="s">
        <v>69</v>
      </c>
      <c r="U181" t="s">
        <v>64</v>
      </c>
      <c r="Y181" t="s">
        <v>71</v>
      </c>
      <c r="AE181">
        <f>16</f>
        <v>16</v>
      </c>
      <c r="AF181" t="s">
        <v>72</v>
      </c>
      <c r="AG181" t="s">
        <v>62</v>
      </c>
      <c r="AK181" t="s">
        <v>73</v>
      </c>
      <c r="AM181" t="s">
        <v>72</v>
      </c>
      <c r="AP181" t="s">
        <v>169</v>
      </c>
      <c r="AR181" t="s">
        <v>74</v>
      </c>
      <c r="AS181" t="s">
        <v>74</v>
      </c>
      <c r="AT181" t="s">
        <v>172</v>
      </c>
      <c r="AU181" t="s">
        <v>69</v>
      </c>
      <c r="AW181" t="s">
        <v>74</v>
      </c>
      <c r="AX181" t="s">
        <v>74</v>
      </c>
      <c r="AY181" t="s">
        <v>70</v>
      </c>
      <c r="BB181" t="s">
        <v>72</v>
      </c>
      <c r="BE181" t="s">
        <v>70</v>
      </c>
    </row>
    <row r="182" spans="1:57" x14ac:dyDescent="0.15">
      <c r="A182">
        <v>1167626</v>
      </c>
      <c r="B182" t="s">
        <v>67</v>
      </c>
      <c r="C182">
        <v>20200428028</v>
      </c>
      <c r="D182" s="1">
        <v>43949</v>
      </c>
      <c r="E182" t="s">
        <v>68</v>
      </c>
      <c r="G182" t="s">
        <v>145</v>
      </c>
      <c r="H182" t="s">
        <v>61</v>
      </c>
      <c r="I182" t="s">
        <v>62</v>
      </c>
      <c r="L182" t="s">
        <v>74</v>
      </c>
      <c r="M182">
        <f t="shared" ref="M182:M185" si="34">8/4</f>
        <v>2</v>
      </c>
      <c r="U182" t="s">
        <v>64</v>
      </c>
      <c r="Y182" t="s">
        <v>76</v>
      </c>
      <c r="AE182" t="s">
        <v>87</v>
      </c>
      <c r="AF182" t="s">
        <v>65</v>
      </c>
      <c r="AG182" t="s">
        <v>62</v>
      </c>
      <c r="AK182" t="s">
        <v>62</v>
      </c>
      <c r="AM182" t="s">
        <v>65</v>
      </c>
      <c r="AP182" t="s">
        <v>168</v>
      </c>
      <c r="AR182" t="s">
        <v>63</v>
      </c>
      <c r="AS182" t="s">
        <v>87</v>
      </c>
      <c r="AT182" t="s">
        <v>171</v>
      </c>
      <c r="AU182" t="s">
        <v>65</v>
      </c>
      <c r="AW182" t="s">
        <v>62</v>
      </c>
      <c r="AX182" t="s">
        <v>87</v>
      </c>
      <c r="AY182" t="s">
        <v>63</v>
      </c>
      <c r="BB182" t="s">
        <v>65</v>
      </c>
      <c r="BE182" t="s">
        <v>66</v>
      </c>
    </row>
    <row r="183" spans="1:57" x14ac:dyDescent="0.15">
      <c r="A183">
        <v>1298122</v>
      </c>
      <c r="B183" t="s">
        <v>75</v>
      </c>
      <c r="C183">
        <v>20200211010</v>
      </c>
      <c r="D183" s="1">
        <v>43872</v>
      </c>
      <c r="E183" t="s">
        <v>68</v>
      </c>
      <c r="G183" t="s">
        <v>145</v>
      </c>
      <c r="H183" t="s">
        <v>61</v>
      </c>
      <c r="I183" t="s">
        <v>62</v>
      </c>
      <c r="L183" t="s">
        <v>74</v>
      </c>
      <c r="M183">
        <f t="shared" si="34"/>
        <v>2</v>
      </c>
      <c r="U183" t="s">
        <v>64</v>
      </c>
      <c r="Y183">
        <f>0.5</f>
        <v>0.5</v>
      </c>
      <c r="AE183" t="s">
        <v>74</v>
      </c>
      <c r="AF183" t="s">
        <v>65</v>
      </c>
      <c r="AG183" t="s">
        <v>62</v>
      </c>
      <c r="AK183">
        <f>16/4</f>
        <v>4</v>
      </c>
      <c r="AM183" t="s">
        <v>65</v>
      </c>
      <c r="AP183">
        <f>16/2</f>
        <v>8</v>
      </c>
      <c r="AR183" t="s">
        <v>63</v>
      </c>
      <c r="AS183">
        <f>16</f>
        <v>16</v>
      </c>
      <c r="AT183" t="s">
        <v>171</v>
      </c>
      <c r="AU183" t="s">
        <v>65</v>
      </c>
      <c r="AW183" t="s">
        <v>62</v>
      </c>
      <c r="AX183" t="s">
        <v>74</v>
      </c>
      <c r="AY183">
        <f>4</f>
        <v>4</v>
      </c>
      <c r="BB183" t="s">
        <v>65</v>
      </c>
      <c r="BE183">
        <f>1</f>
        <v>1</v>
      </c>
    </row>
    <row r="184" spans="1:57" x14ac:dyDescent="0.15">
      <c r="A184">
        <v>1401399</v>
      </c>
      <c r="B184" t="s">
        <v>100</v>
      </c>
      <c r="C184">
        <v>20200114057</v>
      </c>
      <c r="D184" s="1">
        <v>43844</v>
      </c>
      <c r="E184" t="s">
        <v>94</v>
      </c>
      <c r="G184" t="s">
        <v>145</v>
      </c>
      <c r="H184" t="s">
        <v>61</v>
      </c>
      <c r="I184" t="s">
        <v>69</v>
      </c>
      <c r="L184" t="s">
        <v>74</v>
      </c>
      <c r="M184" t="s">
        <v>69</v>
      </c>
      <c r="S184" t="s">
        <v>73</v>
      </c>
      <c r="U184" t="s">
        <v>64</v>
      </c>
      <c r="Y184" t="s">
        <v>71</v>
      </c>
      <c r="AF184" t="s">
        <v>65</v>
      </c>
      <c r="AG184" t="s">
        <v>62</v>
      </c>
      <c r="AK184">
        <f>16/4</f>
        <v>4</v>
      </c>
      <c r="AM184" t="s">
        <v>72</v>
      </c>
      <c r="AP184" t="s">
        <v>169</v>
      </c>
      <c r="AR184">
        <f>8</f>
        <v>8</v>
      </c>
      <c r="AS184" t="s">
        <v>74</v>
      </c>
      <c r="AT184" t="s">
        <v>172</v>
      </c>
      <c r="AU184" t="s">
        <v>69</v>
      </c>
      <c r="AW184">
        <f>16</f>
        <v>16</v>
      </c>
      <c r="AX184" t="s">
        <v>87</v>
      </c>
      <c r="AY184" t="s">
        <v>70</v>
      </c>
      <c r="BB184" t="s">
        <v>65</v>
      </c>
      <c r="BE184" t="s">
        <v>70</v>
      </c>
    </row>
    <row r="185" spans="1:57" x14ac:dyDescent="0.15">
      <c r="A185">
        <v>1461589</v>
      </c>
      <c r="B185" t="s">
        <v>115</v>
      </c>
      <c r="C185">
        <v>20200204021</v>
      </c>
      <c r="D185" s="1">
        <v>43865</v>
      </c>
      <c r="E185" t="s">
        <v>85</v>
      </c>
      <c r="G185" t="s">
        <v>145</v>
      </c>
      <c r="H185" t="s">
        <v>61</v>
      </c>
      <c r="I185" t="s">
        <v>62</v>
      </c>
      <c r="L185" t="s">
        <v>74</v>
      </c>
      <c r="M185">
        <f t="shared" si="34"/>
        <v>2</v>
      </c>
      <c r="U185" t="s">
        <v>64</v>
      </c>
      <c r="Y185" t="s">
        <v>76</v>
      </c>
      <c r="AE185" t="s">
        <v>87</v>
      </c>
      <c r="AF185" t="s">
        <v>65</v>
      </c>
      <c r="AG185" t="s">
        <v>62</v>
      </c>
      <c r="AK185" t="s">
        <v>62</v>
      </c>
      <c r="AM185" t="s">
        <v>65</v>
      </c>
      <c r="AP185" t="s">
        <v>168</v>
      </c>
      <c r="AR185" t="s">
        <v>63</v>
      </c>
      <c r="AS185" t="s">
        <v>87</v>
      </c>
      <c r="AT185" t="s">
        <v>171</v>
      </c>
      <c r="AU185" t="s">
        <v>65</v>
      </c>
      <c r="AW185" t="s">
        <v>62</v>
      </c>
      <c r="AX185" t="s">
        <v>87</v>
      </c>
      <c r="AY185" t="s">
        <v>63</v>
      </c>
      <c r="BB185" t="s">
        <v>65</v>
      </c>
      <c r="BE185" t="s">
        <v>66</v>
      </c>
    </row>
    <row r="186" spans="1:57" x14ac:dyDescent="0.15">
      <c r="A186">
        <v>1482818</v>
      </c>
      <c r="B186" t="s">
        <v>146</v>
      </c>
      <c r="C186">
        <v>20200326044</v>
      </c>
      <c r="D186" s="1">
        <v>43916</v>
      </c>
      <c r="E186" t="s">
        <v>147</v>
      </c>
      <c r="G186" t="s">
        <v>145</v>
      </c>
      <c r="H186" t="s">
        <v>61</v>
      </c>
      <c r="I186" t="s">
        <v>69</v>
      </c>
      <c r="L186" t="s">
        <v>74</v>
      </c>
      <c r="M186" t="s">
        <v>69</v>
      </c>
      <c r="U186" t="s">
        <v>70</v>
      </c>
      <c r="Y186" t="s">
        <v>71</v>
      </c>
      <c r="AE186" t="s">
        <v>87</v>
      </c>
      <c r="AF186" t="s">
        <v>72</v>
      </c>
      <c r="AG186">
        <f>8</f>
        <v>8</v>
      </c>
      <c r="AK186" t="s">
        <v>73</v>
      </c>
      <c r="AM186" t="s">
        <v>72</v>
      </c>
      <c r="AP186" t="s">
        <v>169</v>
      </c>
      <c r="AR186" t="s">
        <v>74</v>
      </c>
      <c r="AS186" t="s">
        <v>74</v>
      </c>
      <c r="AT186" t="s">
        <v>172</v>
      </c>
      <c r="AU186" t="s">
        <v>69</v>
      </c>
      <c r="AW186" t="s">
        <v>74</v>
      </c>
      <c r="AX186" t="s">
        <v>74</v>
      </c>
      <c r="AY186" t="s">
        <v>70</v>
      </c>
      <c r="BB186" t="s">
        <v>72</v>
      </c>
      <c r="BE186" t="s">
        <v>70</v>
      </c>
    </row>
    <row r="187" spans="1:57" x14ac:dyDescent="0.15">
      <c r="A187">
        <v>1604</v>
      </c>
      <c r="B187" t="s">
        <v>78</v>
      </c>
      <c r="C187">
        <v>20200301013</v>
      </c>
      <c r="D187" s="1">
        <v>43891</v>
      </c>
      <c r="E187" t="s">
        <v>59</v>
      </c>
      <c r="G187" t="s">
        <v>145</v>
      </c>
      <c r="H187" t="s">
        <v>61</v>
      </c>
      <c r="I187" t="s">
        <v>62</v>
      </c>
      <c r="L187" t="s">
        <v>74</v>
      </c>
      <c r="M187" t="s">
        <v>69</v>
      </c>
      <c r="U187" t="s">
        <v>64</v>
      </c>
      <c r="Y187" t="s">
        <v>71</v>
      </c>
      <c r="AE187" t="s">
        <v>74</v>
      </c>
      <c r="AF187" t="s">
        <v>65</v>
      </c>
      <c r="AG187" t="s">
        <v>62</v>
      </c>
      <c r="AK187" t="s">
        <v>73</v>
      </c>
      <c r="AM187" t="s">
        <v>65</v>
      </c>
      <c r="AP187" t="s">
        <v>169</v>
      </c>
      <c r="AR187" t="s">
        <v>74</v>
      </c>
      <c r="AS187" t="s">
        <v>74</v>
      </c>
      <c r="AT187">
        <f>32/16</f>
        <v>2</v>
      </c>
      <c r="AU187" t="s">
        <v>69</v>
      </c>
      <c r="AW187">
        <f>16</f>
        <v>16</v>
      </c>
      <c r="AX187" t="s">
        <v>87</v>
      </c>
      <c r="AY187" t="s">
        <v>70</v>
      </c>
      <c r="BB187" t="s">
        <v>65</v>
      </c>
      <c r="BE187" t="s">
        <v>70</v>
      </c>
    </row>
    <row r="188" spans="1:57" x14ac:dyDescent="0.15">
      <c r="A188">
        <v>1616380</v>
      </c>
      <c r="B188" t="s">
        <v>80</v>
      </c>
      <c r="C188">
        <v>20200615032</v>
      </c>
      <c r="D188" s="1">
        <v>43997</v>
      </c>
      <c r="E188" t="s">
        <v>94</v>
      </c>
      <c r="G188" t="s">
        <v>145</v>
      </c>
      <c r="H188" t="s">
        <v>61</v>
      </c>
      <c r="I188" t="s">
        <v>62</v>
      </c>
      <c r="L188" t="s">
        <v>74</v>
      </c>
      <c r="M188" t="s">
        <v>63</v>
      </c>
      <c r="S188">
        <f>32</f>
        <v>32</v>
      </c>
      <c r="U188" t="s">
        <v>64</v>
      </c>
      <c r="Y188">
        <f t="shared" ref="Y188:Y193" si="35">0.5</f>
        <v>0.5</v>
      </c>
      <c r="AF188" t="s">
        <v>65</v>
      </c>
      <c r="AG188" t="s">
        <v>62</v>
      </c>
      <c r="AK188" t="s">
        <v>62</v>
      </c>
      <c r="AM188" t="s">
        <v>65</v>
      </c>
      <c r="AP188" t="s">
        <v>168</v>
      </c>
      <c r="AR188" t="s">
        <v>63</v>
      </c>
      <c r="AS188" t="s">
        <v>87</v>
      </c>
      <c r="AT188" t="s">
        <v>171</v>
      </c>
      <c r="AU188" t="s">
        <v>65</v>
      </c>
      <c r="AW188" t="s">
        <v>62</v>
      </c>
      <c r="AX188" t="s">
        <v>87</v>
      </c>
      <c r="AY188" t="s">
        <v>63</v>
      </c>
      <c r="BB188" t="s">
        <v>65</v>
      </c>
      <c r="BE188">
        <f t="shared" ref="BE188:BE191" si="36">1</f>
        <v>1</v>
      </c>
    </row>
    <row r="189" spans="1:57" x14ac:dyDescent="0.15">
      <c r="A189">
        <v>1619321</v>
      </c>
      <c r="B189" t="s">
        <v>99</v>
      </c>
      <c r="C189">
        <v>20200505026</v>
      </c>
      <c r="D189" s="1">
        <v>43956</v>
      </c>
      <c r="E189" t="s">
        <v>98</v>
      </c>
      <c r="G189" t="s">
        <v>145</v>
      </c>
      <c r="H189" t="s">
        <v>61</v>
      </c>
      <c r="I189" t="s">
        <v>62</v>
      </c>
      <c r="L189" t="s">
        <v>74</v>
      </c>
      <c r="M189" t="s">
        <v>63</v>
      </c>
      <c r="U189" t="s">
        <v>64</v>
      </c>
      <c r="Y189" t="s">
        <v>76</v>
      </c>
      <c r="AE189" t="s">
        <v>87</v>
      </c>
      <c r="AF189" t="s">
        <v>65</v>
      </c>
      <c r="AG189" t="s">
        <v>62</v>
      </c>
      <c r="AK189" t="s">
        <v>62</v>
      </c>
      <c r="AM189" t="s">
        <v>65</v>
      </c>
      <c r="AP189" t="s">
        <v>168</v>
      </c>
      <c r="AR189" t="s">
        <v>63</v>
      </c>
      <c r="AS189" t="s">
        <v>87</v>
      </c>
      <c r="AT189" t="s">
        <v>171</v>
      </c>
      <c r="AU189" t="s">
        <v>65</v>
      </c>
      <c r="AW189" t="s">
        <v>62</v>
      </c>
      <c r="AX189" t="s">
        <v>87</v>
      </c>
      <c r="AY189" t="s">
        <v>63</v>
      </c>
      <c r="BB189" t="s">
        <v>65</v>
      </c>
      <c r="BE189" t="s">
        <v>66</v>
      </c>
    </row>
    <row r="190" spans="1:57" x14ac:dyDescent="0.15">
      <c r="A190">
        <v>1666721</v>
      </c>
      <c r="B190" t="s">
        <v>133</v>
      </c>
      <c r="C190">
        <v>20200626025</v>
      </c>
      <c r="D190" s="1">
        <v>44008</v>
      </c>
      <c r="E190" t="s">
        <v>85</v>
      </c>
      <c r="G190" t="s">
        <v>145</v>
      </c>
      <c r="H190" t="s">
        <v>61</v>
      </c>
      <c r="I190" t="s">
        <v>62</v>
      </c>
      <c r="L190" t="s">
        <v>74</v>
      </c>
      <c r="M190" t="s">
        <v>63</v>
      </c>
      <c r="U190" t="s">
        <v>70</v>
      </c>
      <c r="Y190">
        <f>1</f>
        <v>1</v>
      </c>
      <c r="AE190" t="s">
        <v>87</v>
      </c>
      <c r="AF190" t="s">
        <v>65</v>
      </c>
      <c r="AG190" t="s">
        <v>62</v>
      </c>
      <c r="AK190" t="s">
        <v>62</v>
      </c>
      <c r="AM190">
        <f>4</f>
        <v>4</v>
      </c>
      <c r="AP190" t="s">
        <v>168</v>
      </c>
      <c r="AR190" t="s">
        <v>63</v>
      </c>
      <c r="AS190" t="s">
        <v>87</v>
      </c>
      <c r="AT190" t="s">
        <v>171</v>
      </c>
      <c r="AU190" t="s">
        <v>65</v>
      </c>
      <c r="AW190" t="s">
        <v>62</v>
      </c>
      <c r="AX190" t="s">
        <v>87</v>
      </c>
      <c r="AY190" t="s">
        <v>63</v>
      </c>
      <c r="BB190" t="s">
        <v>65</v>
      </c>
      <c r="BE190">
        <f t="shared" si="36"/>
        <v>1</v>
      </c>
    </row>
    <row r="191" spans="1:57" x14ac:dyDescent="0.15">
      <c r="A191">
        <v>170872</v>
      </c>
      <c r="B191" t="s">
        <v>67</v>
      </c>
      <c r="C191">
        <v>20200209007</v>
      </c>
      <c r="D191" s="1">
        <v>43870</v>
      </c>
      <c r="E191" t="s">
        <v>98</v>
      </c>
      <c r="G191" t="s">
        <v>145</v>
      </c>
      <c r="H191" t="s">
        <v>61</v>
      </c>
      <c r="I191" t="s">
        <v>62</v>
      </c>
      <c r="L191" t="s">
        <v>74</v>
      </c>
      <c r="M191" t="s">
        <v>63</v>
      </c>
      <c r="U191" t="s">
        <v>70</v>
      </c>
      <c r="Y191">
        <f t="shared" si="35"/>
        <v>0.5</v>
      </c>
      <c r="AE191" t="s">
        <v>87</v>
      </c>
      <c r="AF191" t="s">
        <v>65</v>
      </c>
      <c r="AG191" t="s">
        <v>62</v>
      </c>
      <c r="AK191" t="s">
        <v>62</v>
      </c>
      <c r="AM191" t="s">
        <v>65</v>
      </c>
      <c r="AP191" t="s">
        <v>168</v>
      </c>
      <c r="AR191" t="s">
        <v>63</v>
      </c>
      <c r="AS191" t="s">
        <v>87</v>
      </c>
      <c r="AT191" t="s">
        <v>171</v>
      </c>
      <c r="AU191" t="s">
        <v>65</v>
      </c>
      <c r="AW191" t="s">
        <v>62</v>
      </c>
      <c r="AX191" t="s">
        <v>87</v>
      </c>
      <c r="AY191" t="s">
        <v>63</v>
      </c>
      <c r="BB191" t="s">
        <v>65</v>
      </c>
      <c r="BE191">
        <f t="shared" si="36"/>
        <v>1</v>
      </c>
    </row>
    <row r="192" spans="1:57" x14ac:dyDescent="0.15">
      <c r="A192">
        <v>1740021</v>
      </c>
      <c r="B192" t="s">
        <v>99</v>
      </c>
      <c r="C192">
        <v>20200402022</v>
      </c>
      <c r="D192" s="1">
        <v>43923</v>
      </c>
      <c r="E192" t="s">
        <v>68</v>
      </c>
      <c r="G192" t="s">
        <v>145</v>
      </c>
      <c r="H192" t="s">
        <v>61</v>
      </c>
      <c r="I192" t="s">
        <v>62</v>
      </c>
      <c r="L192" t="s">
        <v>74</v>
      </c>
      <c r="M192">
        <f>8/4</f>
        <v>2</v>
      </c>
      <c r="U192" t="s">
        <v>64</v>
      </c>
      <c r="Y192" t="s">
        <v>76</v>
      </c>
      <c r="AE192" t="s">
        <v>87</v>
      </c>
      <c r="AF192" t="s">
        <v>65</v>
      </c>
      <c r="AG192" t="s">
        <v>62</v>
      </c>
      <c r="AK192" t="s">
        <v>62</v>
      </c>
      <c r="AM192" t="s">
        <v>65</v>
      </c>
      <c r="AP192">
        <f t="shared" ref="AP192:AP197" si="37">16/2</f>
        <v>8</v>
      </c>
      <c r="AR192" t="s">
        <v>63</v>
      </c>
      <c r="AS192" t="s">
        <v>87</v>
      </c>
      <c r="AT192" t="s">
        <v>171</v>
      </c>
      <c r="AU192" t="s">
        <v>65</v>
      </c>
      <c r="AW192" t="s">
        <v>62</v>
      </c>
      <c r="AX192" t="s">
        <v>87</v>
      </c>
      <c r="AY192" t="s">
        <v>63</v>
      </c>
      <c r="BB192" t="s">
        <v>65</v>
      </c>
      <c r="BE192" t="s">
        <v>66</v>
      </c>
    </row>
    <row r="193" spans="1:57" x14ac:dyDescent="0.15">
      <c r="A193">
        <v>1823625</v>
      </c>
      <c r="B193" t="s">
        <v>102</v>
      </c>
      <c r="C193">
        <v>20200328055</v>
      </c>
      <c r="D193" s="1">
        <v>43918</v>
      </c>
      <c r="E193" t="s">
        <v>98</v>
      </c>
      <c r="G193" t="s">
        <v>145</v>
      </c>
      <c r="H193" t="s">
        <v>61</v>
      </c>
      <c r="I193" t="s">
        <v>62</v>
      </c>
      <c r="L193" t="s">
        <v>74</v>
      </c>
      <c r="M193" t="s">
        <v>69</v>
      </c>
      <c r="U193" t="s">
        <v>70</v>
      </c>
      <c r="Y193">
        <f t="shared" si="35"/>
        <v>0.5</v>
      </c>
      <c r="AE193" t="s">
        <v>87</v>
      </c>
      <c r="AF193">
        <f>4</f>
        <v>4</v>
      </c>
      <c r="AG193" t="s">
        <v>62</v>
      </c>
      <c r="AK193" t="s">
        <v>73</v>
      </c>
      <c r="AM193" t="s">
        <v>72</v>
      </c>
      <c r="AP193" t="s">
        <v>169</v>
      </c>
      <c r="AR193" t="s">
        <v>74</v>
      </c>
      <c r="AS193" t="s">
        <v>74</v>
      </c>
      <c r="AT193" t="s">
        <v>172</v>
      </c>
      <c r="AU193" t="s">
        <v>69</v>
      </c>
      <c r="AW193" t="s">
        <v>74</v>
      </c>
      <c r="AX193" t="s">
        <v>74</v>
      </c>
      <c r="AY193" t="s">
        <v>70</v>
      </c>
      <c r="BB193">
        <f>2</f>
        <v>2</v>
      </c>
      <c r="BE193">
        <f>1</f>
        <v>1</v>
      </c>
    </row>
    <row r="194" spans="1:57" x14ac:dyDescent="0.15">
      <c r="A194">
        <v>1833185</v>
      </c>
      <c r="B194" t="s">
        <v>79</v>
      </c>
      <c r="C194">
        <v>20200318001</v>
      </c>
      <c r="D194" s="1">
        <v>43907</v>
      </c>
      <c r="E194" t="s">
        <v>68</v>
      </c>
      <c r="G194" t="s">
        <v>145</v>
      </c>
      <c r="H194" t="s">
        <v>61</v>
      </c>
      <c r="I194" t="s">
        <v>62</v>
      </c>
      <c r="L194" t="s">
        <v>74</v>
      </c>
      <c r="M194">
        <f>16/8</f>
        <v>2</v>
      </c>
      <c r="U194" t="s">
        <v>64</v>
      </c>
      <c r="Y194" t="s">
        <v>76</v>
      </c>
      <c r="AE194" t="s">
        <v>87</v>
      </c>
      <c r="AF194" t="s">
        <v>65</v>
      </c>
      <c r="AG194" t="s">
        <v>62</v>
      </c>
      <c r="AK194">
        <f>16/4</f>
        <v>4</v>
      </c>
      <c r="AM194" t="s">
        <v>65</v>
      </c>
      <c r="AP194">
        <f t="shared" si="37"/>
        <v>8</v>
      </c>
      <c r="AR194" t="s">
        <v>63</v>
      </c>
      <c r="AS194" t="s">
        <v>87</v>
      </c>
      <c r="AT194" t="s">
        <v>171</v>
      </c>
      <c r="AU194" t="s">
        <v>65</v>
      </c>
      <c r="AW194" t="s">
        <v>62</v>
      </c>
      <c r="AX194" t="s">
        <v>87</v>
      </c>
      <c r="AY194" t="s">
        <v>63</v>
      </c>
      <c r="BB194" t="s">
        <v>65</v>
      </c>
      <c r="BE194" t="s">
        <v>66</v>
      </c>
    </row>
    <row r="195" spans="1:57" x14ac:dyDescent="0.15">
      <c r="A195">
        <v>1853307</v>
      </c>
      <c r="B195" t="s">
        <v>75</v>
      </c>
      <c r="C195">
        <v>20200417042</v>
      </c>
      <c r="D195" s="1">
        <v>43938</v>
      </c>
      <c r="E195" t="s">
        <v>59</v>
      </c>
      <c r="G195" t="s">
        <v>145</v>
      </c>
      <c r="H195" t="s">
        <v>61</v>
      </c>
      <c r="I195" t="s">
        <v>62</v>
      </c>
      <c r="L195" t="s">
        <v>74</v>
      </c>
      <c r="M195">
        <f>8/4</f>
        <v>2</v>
      </c>
      <c r="U195" t="s">
        <v>64</v>
      </c>
      <c r="Y195" t="s">
        <v>76</v>
      </c>
      <c r="AE195" t="s">
        <v>87</v>
      </c>
      <c r="AF195" t="s">
        <v>65</v>
      </c>
      <c r="AG195" t="s">
        <v>62</v>
      </c>
      <c r="AK195" t="s">
        <v>62</v>
      </c>
      <c r="AM195" t="s">
        <v>65</v>
      </c>
      <c r="AP195" t="s">
        <v>168</v>
      </c>
      <c r="AR195" t="s">
        <v>63</v>
      </c>
      <c r="AS195" t="s">
        <v>87</v>
      </c>
      <c r="AT195" t="s">
        <v>171</v>
      </c>
      <c r="AU195" t="s">
        <v>65</v>
      </c>
      <c r="AW195" t="s">
        <v>62</v>
      </c>
      <c r="AX195" t="s">
        <v>87</v>
      </c>
      <c r="AY195" t="s">
        <v>63</v>
      </c>
      <c r="BB195" t="s">
        <v>65</v>
      </c>
      <c r="BE195" t="s">
        <v>66</v>
      </c>
    </row>
    <row r="196" spans="1:57" x14ac:dyDescent="0.15">
      <c r="A196">
        <v>1873598</v>
      </c>
      <c r="B196" t="s">
        <v>58</v>
      </c>
      <c r="C196">
        <v>20200105022</v>
      </c>
      <c r="D196" s="1">
        <v>43835</v>
      </c>
      <c r="E196" t="s">
        <v>94</v>
      </c>
      <c r="G196" t="s">
        <v>145</v>
      </c>
      <c r="H196" t="s">
        <v>61</v>
      </c>
      <c r="I196" t="s">
        <v>69</v>
      </c>
      <c r="L196" t="s">
        <v>74</v>
      </c>
      <c r="M196" t="s">
        <v>69</v>
      </c>
      <c r="S196" t="s">
        <v>73</v>
      </c>
      <c r="U196" t="s">
        <v>70</v>
      </c>
      <c r="Y196" t="s">
        <v>71</v>
      </c>
      <c r="AF196" t="s">
        <v>72</v>
      </c>
      <c r="AG196" t="s">
        <v>62</v>
      </c>
      <c r="AK196" t="s">
        <v>73</v>
      </c>
      <c r="AM196" t="s">
        <v>72</v>
      </c>
      <c r="AP196" t="s">
        <v>169</v>
      </c>
      <c r="AR196" t="s">
        <v>74</v>
      </c>
      <c r="AS196" t="s">
        <v>74</v>
      </c>
      <c r="AT196" t="s">
        <v>172</v>
      </c>
      <c r="AU196" t="s">
        <v>69</v>
      </c>
      <c r="AW196" t="s">
        <v>74</v>
      </c>
      <c r="AX196" t="s">
        <v>74</v>
      </c>
      <c r="AY196" t="s">
        <v>70</v>
      </c>
      <c r="BB196" t="s">
        <v>72</v>
      </c>
      <c r="BE196" t="s">
        <v>70</v>
      </c>
    </row>
    <row r="197" spans="1:57" x14ac:dyDescent="0.15">
      <c r="A197">
        <v>1905629</v>
      </c>
      <c r="B197" t="s">
        <v>75</v>
      </c>
      <c r="C197">
        <v>20191231050</v>
      </c>
      <c r="D197" s="1">
        <v>43830</v>
      </c>
      <c r="E197" t="s">
        <v>59</v>
      </c>
      <c r="G197" t="s">
        <v>145</v>
      </c>
      <c r="H197" t="s">
        <v>61</v>
      </c>
      <c r="I197" t="s">
        <v>62</v>
      </c>
      <c r="L197" t="s">
        <v>74</v>
      </c>
      <c r="M197">
        <f>16/8</f>
        <v>2</v>
      </c>
      <c r="U197" t="s">
        <v>70</v>
      </c>
      <c r="Y197">
        <f>1</f>
        <v>1</v>
      </c>
      <c r="AE197" t="s">
        <v>87</v>
      </c>
      <c r="AF197" t="s">
        <v>65</v>
      </c>
      <c r="AG197" t="s">
        <v>62</v>
      </c>
      <c r="AK197" t="s">
        <v>62</v>
      </c>
      <c r="AM197" t="s">
        <v>65</v>
      </c>
      <c r="AP197">
        <f t="shared" si="37"/>
        <v>8</v>
      </c>
      <c r="AR197">
        <f>16</f>
        <v>16</v>
      </c>
      <c r="AS197" t="s">
        <v>74</v>
      </c>
      <c r="AT197">
        <f>16/8</f>
        <v>2</v>
      </c>
      <c r="AU197" t="s">
        <v>69</v>
      </c>
      <c r="AW197" t="s">
        <v>62</v>
      </c>
      <c r="AX197" t="s">
        <v>87</v>
      </c>
      <c r="AY197" t="s">
        <v>70</v>
      </c>
      <c r="BB197" t="s">
        <v>65</v>
      </c>
      <c r="BE197">
        <f>1</f>
        <v>1</v>
      </c>
    </row>
    <row r="198" spans="1:57" x14ac:dyDescent="0.15">
      <c r="A198">
        <v>1906962</v>
      </c>
      <c r="B198" t="s">
        <v>75</v>
      </c>
      <c r="C198">
        <v>20200107039</v>
      </c>
      <c r="D198" s="1">
        <v>43837</v>
      </c>
      <c r="E198" t="s">
        <v>98</v>
      </c>
      <c r="G198" t="s">
        <v>145</v>
      </c>
      <c r="H198" t="s">
        <v>61</v>
      </c>
      <c r="I198" t="s">
        <v>62</v>
      </c>
      <c r="L198" t="s">
        <v>74</v>
      </c>
      <c r="M198" t="s">
        <v>69</v>
      </c>
      <c r="U198" t="s">
        <v>64</v>
      </c>
      <c r="Y198">
        <f>2</f>
        <v>2</v>
      </c>
      <c r="AE198" t="s">
        <v>87</v>
      </c>
      <c r="AF198" t="s">
        <v>65</v>
      </c>
      <c r="AG198" t="s">
        <v>62</v>
      </c>
      <c r="AK198" t="s">
        <v>73</v>
      </c>
      <c r="AM198" t="s">
        <v>65</v>
      </c>
      <c r="AP198" t="s">
        <v>169</v>
      </c>
      <c r="AR198" t="s">
        <v>74</v>
      </c>
      <c r="AS198" t="s">
        <v>74</v>
      </c>
      <c r="AT198" t="s">
        <v>172</v>
      </c>
      <c r="AU198" t="s">
        <v>69</v>
      </c>
      <c r="AW198" t="s">
        <v>74</v>
      </c>
      <c r="AX198" t="s">
        <v>74</v>
      </c>
      <c r="AY198" t="s">
        <v>70</v>
      </c>
      <c r="BB198" t="s">
        <v>65</v>
      </c>
      <c r="BE198">
        <f>2</f>
        <v>2</v>
      </c>
    </row>
    <row r="199" spans="1:57" x14ac:dyDescent="0.15">
      <c r="A199">
        <v>1917214</v>
      </c>
      <c r="B199" t="s">
        <v>67</v>
      </c>
      <c r="C199">
        <v>20191231043</v>
      </c>
      <c r="D199" s="1">
        <v>43830</v>
      </c>
      <c r="E199" t="s">
        <v>68</v>
      </c>
      <c r="G199" t="s">
        <v>145</v>
      </c>
      <c r="H199" t="s">
        <v>61</v>
      </c>
      <c r="I199" t="s">
        <v>62</v>
      </c>
      <c r="L199" t="s">
        <v>74</v>
      </c>
      <c r="M199" t="s">
        <v>63</v>
      </c>
      <c r="U199" t="s">
        <v>64</v>
      </c>
      <c r="Y199" t="s">
        <v>76</v>
      </c>
      <c r="AE199" t="s">
        <v>87</v>
      </c>
      <c r="AF199" t="s">
        <v>65</v>
      </c>
      <c r="AG199" t="s">
        <v>62</v>
      </c>
      <c r="AK199" t="s">
        <v>62</v>
      </c>
      <c r="AM199" t="s">
        <v>65</v>
      </c>
      <c r="AP199" t="s">
        <v>168</v>
      </c>
      <c r="AR199" t="s">
        <v>63</v>
      </c>
      <c r="AS199" t="s">
        <v>87</v>
      </c>
      <c r="AT199" t="s">
        <v>171</v>
      </c>
      <c r="AU199" t="s">
        <v>65</v>
      </c>
      <c r="AW199" t="s">
        <v>62</v>
      </c>
      <c r="AX199" t="s">
        <v>87</v>
      </c>
      <c r="AY199" t="s">
        <v>63</v>
      </c>
      <c r="BB199" t="s">
        <v>65</v>
      </c>
      <c r="BE199" t="s">
        <v>66</v>
      </c>
    </row>
    <row r="200" spans="1:57" x14ac:dyDescent="0.15">
      <c r="A200">
        <v>1928587</v>
      </c>
      <c r="B200" t="s">
        <v>75</v>
      </c>
      <c r="C200">
        <v>20200121031</v>
      </c>
      <c r="D200" s="1">
        <v>43851</v>
      </c>
      <c r="E200" t="s">
        <v>59</v>
      </c>
      <c r="G200" t="s">
        <v>145</v>
      </c>
      <c r="H200" t="s">
        <v>61</v>
      </c>
      <c r="I200" t="s">
        <v>62</v>
      </c>
      <c r="L200" t="s">
        <v>74</v>
      </c>
      <c r="M200" t="s">
        <v>63</v>
      </c>
      <c r="U200" t="s">
        <v>64</v>
      </c>
      <c r="Y200" t="s">
        <v>76</v>
      </c>
      <c r="AE200" t="s">
        <v>87</v>
      </c>
      <c r="AF200" t="s">
        <v>65</v>
      </c>
      <c r="AG200" t="s">
        <v>62</v>
      </c>
      <c r="AK200" t="s">
        <v>62</v>
      </c>
      <c r="AM200" t="s">
        <v>65</v>
      </c>
      <c r="AP200" t="s">
        <v>168</v>
      </c>
      <c r="AR200" t="s">
        <v>63</v>
      </c>
      <c r="AS200" t="s">
        <v>87</v>
      </c>
      <c r="AT200" t="s">
        <v>171</v>
      </c>
      <c r="AU200" t="s">
        <v>65</v>
      </c>
      <c r="AW200" t="s">
        <v>62</v>
      </c>
      <c r="AX200" t="s">
        <v>87</v>
      </c>
      <c r="AY200" t="s">
        <v>63</v>
      </c>
      <c r="BB200" t="s">
        <v>65</v>
      </c>
      <c r="BE200" t="s">
        <v>66</v>
      </c>
    </row>
    <row r="201" spans="1:57" x14ac:dyDescent="0.15">
      <c r="A201">
        <v>1928729</v>
      </c>
      <c r="B201" t="s">
        <v>148</v>
      </c>
      <c r="C201">
        <v>20200115055</v>
      </c>
      <c r="D201" s="1">
        <v>43845</v>
      </c>
      <c r="E201" t="s">
        <v>98</v>
      </c>
      <c r="G201" t="s">
        <v>145</v>
      </c>
      <c r="H201" t="s">
        <v>61</v>
      </c>
      <c r="I201" t="s">
        <v>62</v>
      </c>
      <c r="L201" t="s">
        <v>74</v>
      </c>
      <c r="M201" t="s">
        <v>63</v>
      </c>
      <c r="U201" t="s">
        <v>64</v>
      </c>
      <c r="Y201" t="s">
        <v>76</v>
      </c>
      <c r="AE201" t="s">
        <v>87</v>
      </c>
      <c r="AF201" t="s">
        <v>65</v>
      </c>
      <c r="AG201" t="s">
        <v>62</v>
      </c>
      <c r="AK201" t="s">
        <v>62</v>
      </c>
      <c r="AM201" t="s">
        <v>65</v>
      </c>
      <c r="AP201" t="s">
        <v>168</v>
      </c>
      <c r="AR201" t="s">
        <v>63</v>
      </c>
      <c r="AS201" t="s">
        <v>87</v>
      </c>
      <c r="AT201" t="s">
        <v>171</v>
      </c>
      <c r="AU201" t="s">
        <v>65</v>
      </c>
      <c r="AW201" t="s">
        <v>62</v>
      </c>
      <c r="AX201" t="s">
        <v>87</v>
      </c>
      <c r="AY201" t="s">
        <v>63</v>
      </c>
      <c r="BB201" t="s">
        <v>65</v>
      </c>
      <c r="BE201" t="s">
        <v>66</v>
      </c>
    </row>
    <row r="202" spans="1:57" x14ac:dyDescent="0.15">
      <c r="A202">
        <v>1929682</v>
      </c>
      <c r="B202" t="s">
        <v>75</v>
      </c>
      <c r="C202">
        <v>20200622048</v>
      </c>
      <c r="D202" s="1">
        <v>44004</v>
      </c>
      <c r="E202" t="s">
        <v>59</v>
      </c>
      <c r="G202" t="s">
        <v>145</v>
      </c>
      <c r="H202" t="s">
        <v>61</v>
      </c>
      <c r="I202" t="s">
        <v>62</v>
      </c>
      <c r="L202" t="s">
        <v>74</v>
      </c>
      <c r="M202">
        <f t="shared" ref="M202:M204" si="38">8/4</f>
        <v>2</v>
      </c>
      <c r="U202" t="s">
        <v>64</v>
      </c>
      <c r="Y202" t="s">
        <v>76</v>
      </c>
      <c r="AE202" t="s">
        <v>87</v>
      </c>
      <c r="AF202" t="s">
        <v>65</v>
      </c>
      <c r="AG202" t="s">
        <v>62</v>
      </c>
      <c r="AK202" t="s">
        <v>62</v>
      </c>
      <c r="AM202" t="s">
        <v>65</v>
      </c>
      <c r="AP202" t="s">
        <v>168</v>
      </c>
      <c r="AR202" t="s">
        <v>63</v>
      </c>
      <c r="AS202" t="s">
        <v>87</v>
      </c>
      <c r="AT202" t="s">
        <v>171</v>
      </c>
      <c r="AU202" t="s">
        <v>65</v>
      </c>
      <c r="AW202" t="s">
        <v>62</v>
      </c>
      <c r="AX202" t="s">
        <v>87</v>
      </c>
      <c r="AY202" t="s">
        <v>63</v>
      </c>
      <c r="BB202" t="s">
        <v>65</v>
      </c>
      <c r="BE202" t="s">
        <v>66</v>
      </c>
    </row>
    <row r="203" spans="1:57" x14ac:dyDescent="0.15">
      <c r="A203">
        <v>1939911</v>
      </c>
      <c r="B203" t="s">
        <v>133</v>
      </c>
      <c r="C203">
        <v>20200323035</v>
      </c>
      <c r="D203" s="1">
        <v>43913</v>
      </c>
      <c r="E203" t="s">
        <v>85</v>
      </c>
      <c r="G203" t="s">
        <v>145</v>
      </c>
      <c r="H203" t="s">
        <v>61</v>
      </c>
      <c r="I203" t="s">
        <v>62</v>
      </c>
      <c r="L203" t="s">
        <v>74</v>
      </c>
      <c r="M203">
        <f t="shared" si="38"/>
        <v>2</v>
      </c>
      <c r="U203" t="s">
        <v>64</v>
      </c>
      <c r="Y203" t="s">
        <v>76</v>
      </c>
      <c r="AE203" t="s">
        <v>87</v>
      </c>
      <c r="AF203" t="s">
        <v>65</v>
      </c>
      <c r="AG203" t="s">
        <v>62</v>
      </c>
      <c r="AK203" t="s">
        <v>62</v>
      </c>
      <c r="AM203" t="s">
        <v>65</v>
      </c>
      <c r="AP203" t="s">
        <v>168</v>
      </c>
      <c r="AR203" t="s">
        <v>63</v>
      </c>
      <c r="AS203" t="s">
        <v>87</v>
      </c>
      <c r="AT203" t="s">
        <v>171</v>
      </c>
      <c r="AU203" t="s">
        <v>65</v>
      </c>
      <c r="AW203" t="s">
        <v>62</v>
      </c>
      <c r="AX203" t="s">
        <v>87</v>
      </c>
      <c r="AY203" t="s">
        <v>63</v>
      </c>
      <c r="BB203" t="s">
        <v>65</v>
      </c>
      <c r="BE203" t="s">
        <v>66</v>
      </c>
    </row>
    <row r="204" spans="1:57" x14ac:dyDescent="0.15">
      <c r="A204">
        <v>1941808</v>
      </c>
      <c r="B204" t="s">
        <v>67</v>
      </c>
      <c r="C204">
        <v>20200316013</v>
      </c>
      <c r="D204" s="1">
        <v>43906</v>
      </c>
      <c r="E204" t="s">
        <v>68</v>
      </c>
      <c r="G204" t="s">
        <v>145</v>
      </c>
      <c r="H204" t="s">
        <v>61</v>
      </c>
      <c r="I204" t="s">
        <v>62</v>
      </c>
      <c r="L204" t="s">
        <v>74</v>
      </c>
      <c r="M204">
        <f t="shared" si="38"/>
        <v>2</v>
      </c>
      <c r="U204" t="s">
        <v>64</v>
      </c>
      <c r="Y204" t="s">
        <v>76</v>
      </c>
      <c r="AE204" t="s">
        <v>87</v>
      </c>
      <c r="AF204" t="s">
        <v>65</v>
      </c>
      <c r="AG204" t="s">
        <v>62</v>
      </c>
      <c r="AK204" t="s">
        <v>62</v>
      </c>
      <c r="AM204" t="s">
        <v>65</v>
      </c>
      <c r="AP204" t="s">
        <v>168</v>
      </c>
      <c r="AR204" t="s">
        <v>63</v>
      </c>
      <c r="AS204" t="s">
        <v>87</v>
      </c>
      <c r="AT204" t="s">
        <v>171</v>
      </c>
      <c r="AU204" t="s">
        <v>65</v>
      </c>
      <c r="AW204" t="s">
        <v>62</v>
      </c>
      <c r="AX204" t="s">
        <v>87</v>
      </c>
      <c r="AY204" t="s">
        <v>63</v>
      </c>
      <c r="BB204" t="s">
        <v>65</v>
      </c>
      <c r="BE204" t="s">
        <v>66</v>
      </c>
    </row>
    <row r="205" spans="1:57" x14ac:dyDescent="0.15">
      <c r="A205">
        <v>1944045</v>
      </c>
      <c r="B205" t="s">
        <v>78</v>
      </c>
      <c r="C205">
        <v>20200324028</v>
      </c>
      <c r="D205" s="1">
        <v>43914</v>
      </c>
      <c r="E205" t="s">
        <v>59</v>
      </c>
      <c r="G205" t="s">
        <v>145</v>
      </c>
      <c r="H205" t="s">
        <v>61</v>
      </c>
      <c r="I205" t="s">
        <v>69</v>
      </c>
      <c r="L205" t="s">
        <v>74</v>
      </c>
      <c r="M205" t="s">
        <v>69</v>
      </c>
      <c r="U205" t="s">
        <v>64</v>
      </c>
      <c r="Y205" t="s">
        <v>71</v>
      </c>
      <c r="AE205">
        <f>16</f>
        <v>16</v>
      </c>
      <c r="AF205" t="s">
        <v>72</v>
      </c>
      <c r="AG205" t="s">
        <v>62</v>
      </c>
      <c r="AK205" t="s">
        <v>73</v>
      </c>
      <c r="AM205" t="s">
        <v>72</v>
      </c>
      <c r="AP205" t="s">
        <v>169</v>
      </c>
      <c r="AR205" t="s">
        <v>74</v>
      </c>
      <c r="AS205" t="s">
        <v>74</v>
      </c>
      <c r="AT205" t="s">
        <v>172</v>
      </c>
      <c r="AU205" t="s">
        <v>69</v>
      </c>
      <c r="AW205" t="s">
        <v>74</v>
      </c>
      <c r="AX205" t="s">
        <v>74</v>
      </c>
      <c r="AY205" t="s">
        <v>70</v>
      </c>
      <c r="BB205" t="s">
        <v>72</v>
      </c>
      <c r="BE205" t="s">
        <v>70</v>
      </c>
    </row>
    <row r="206" spans="1:57" x14ac:dyDescent="0.15">
      <c r="A206">
        <v>1945097</v>
      </c>
      <c r="B206" t="s">
        <v>67</v>
      </c>
      <c r="C206">
        <v>20200401003</v>
      </c>
      <c r="D206" s="1">
        <v>43922</v>
      </c>
      <c r="E206" t="s">
        <v>68</v>
      </c>
      <c r="G206" t="s">
        <v>145</v>
      </c>
      <c r="H206" t="s">
        <v>61</v>
      </c>
      <c r="I206" t="s">
        <v>69</v>
      </c>
      <c r="L206" t="s">
        <v>74</v>
      </c>
      <c r="M206" t="s">
        <v>69</v>
      </c>
      <c r="U206" t="s">
        <v>70</v>
      </c>
      <c r="Y206" t="s">
        <v>71</v>
      </c>
      <c r="AE206" t="s">
        <v>74</v>
      </c>
      <c r="AF206" t="s">
        <v>72</v>
      </c>
      <c r="AG206" t="s">
        <v>62</v>
      </c>
      <c r="AK206" t="s">
        <v>73</v>
      </c>
      <c r="AM206" t="s">
        <v>72</v>
      </c>
      <c r="AP206" t="s">
        <v>169</v>
      </c>
      <c r="AR206" t="s">
        <v>74</v>
      </c>
      <c r="AS206" t="s">
        <v>74</v>
      </c>
      <c r="AT206" t="s">
        <v>172</v>
      </c>
      <c r="AU206" t="s">
        <v>69</v>
      </c>
      <c r="AW206" t="s">
        <v>74</v>
      </c>
      <c r="AX206" t="s">
        <v>74</v>
      </c>
      <c r="AY206" t="s">
        <v>70</v>
      </c>
      <c r="BB206">
        <f>4</f>
        <v>4</v>
      </c>
      <c r="BE206" t="s">
        <v>70</v>
      </c>
    </row>
    <row r="207" spans="1:57" x14ac:dyDescent="0.15">
      <c r="A207">
        <v>1946097</v>
      </c>
      <c r="B207" t="s">
        <v>58</v>
      </c>
      <c r="C207">
        <v>20200511004</v>
      </c>
      <c r="D207" s="1">
        <v>43962</v>
      </c>
      <c r="E207" t="s">
        <v>68</v>
      </c>
      <c r="G207" t="s">
        <v>145</v>
      </c>
      <c r="H207" t="s">
        <v>61</v>
      </c>
      <c r="I207" t="s">
        <v>69</v>
      </c>
      <c r="L207" t="s">
        <v>74</v>
      </c>
      <c r="M207" t="s">
        <v>69</v>
      </c>
      <c r="U207" t="s">
        <v>70</v>
      </c>
      <c r="Y207" t="s">
        <v>71</v>
      </c>
      <c r="AE207" t="s">
        <v>74</v>
      </c>
      <c r="AF207" t="s">
        <v>65</v>
      </c>
      <c r="AG207" t="s">
        <v>62</v>
      </c>
      <c r="AK207">
        <f>64/4</f>
        <v>16</v>
      </c>
      <c r="AM207" t="s">
        <v>72</v>
      </c>
      <c r="AP207" t="s">
        <v>169</v>
      </c>
      <c r="AR207" t="s">
        <v>74</v>
      </c>
      <c r="AS207" t="s">
        <v>74</v>
      </c>
      <c r="AT207" t="s">
        <v>172</v>
      </c>
      <c r="AU207" t="s">
        <v>69</v>
      </c>
      <c r="AW207" t="s">
        <v>74</v>
      </c>
      <c r="AX207" t="s">
        <v>87</v>
      </c>
      <c r="AY207" t="s">
        <v>70</v>
      </c>
      <c r="BB207" t="s">
        <v>65</v>
      </c>
      <c r="BE207">
        <f t="shared" ref="BE207:BE209" si="39">4</f>
        <v>4</v>
      </c>
    </row>
    <row r="208" spans="1:57" x14ac:dyDescent="0.15">
      <c r="A208">
        <v>1946691</v>
      </c>
      <c r="B208" t="s">
        <v>58</v>
      </c>
      <c r="C208">
        <v>20200417015</v>
      </c>
      <c r="D208" s="1">
        <v>43938</v>
      </c>
      <c r="E208" t="s">
        <v>68</v>
      </c>
      <c r="G208" t="s">
        <v>145</v>
      </c>
      <c r="H208" t="s">
        <v>61</v>
      </c>
      <c r="I208" t="s">
        <v>62</v>
      </c>
      <c r="L208" t="s">
        <v>74</v>
      </c>
      <c r="M208" t="s">
        <v>69</v>
      </c>
      <c r="U208" t="s">
        <v>70</v>
      </c>
      <c r="Y208" t="s">
        <v>71</v>
      </c>
      <c r="AE208" t="s">
        <v>74</v>
      </c>
      <c r="AF208" t="s">
        <v>65</v>
      </c>
      <c r="AG208" t="s">
        <v>62</v>
      </c>
      <c r="AK208" t="s">
        <v>73</v>
      </c>
      <c r="AM208" t="s">
        <v>72</v>
      </c>
      <c r="AP208" t="s">
        <v>169</v>
      </c>
      <c r="AR208" t="s">
        <v>74</v>
      </c>
      <c r="AS208" t="s">
        <v>74</v>
      </c>
      <c r="AT208" t="s">
        <v>172</v>
      </c>
      <c r="AU208" t="s">
        <v>69</v>
      </c>
      <c r="AW208" t="s">
        <v>74</v>
      </c>
      <c r="AX208" t="s">
        <v>87</v>
      </c>
      <c r="AY208" t="s">
        <v>70</v>
      </c>
      <c r="BB208" t="s">
        <v>65</v>
      </c>
      <c r="BE208">
        <f t="shared" si="39"/>
        <v>4</v>
      </c>
    </row>
    <row r="209" spans="1:57" x14ac:dyDescent="0.15">
      <c r="A209">
        <v>1947549</v>
      </c>
      <c r="B209" t="s">
        <v>67</v>
      </c>
      <c r="C209">
        <v>20200416054</v>
      </c>
      <c r="D209" s="1">
        <v>43937</v>
      </c>
      <c r="E209" t="s">
        <v>68</v>
      </c>
      <c r="G209" t="s">
        <v>145</v>
      </c>
      <c r="H209" t="s">
        <v>61</v>
      </c>
      <c r="I209" t="s">
        <v>62</v>
      </c>
      <c r="L209" t="s">
        <v>74</v>
      </c>
      <c r="M209" t="s">
        <v>69</v>
      </c>
      <c r="U209" t="s">
        <v>70</v>
      </c>
      <c r="Y209" t="s">
        <v>71</v>
      </c>
      <c r="AE209" t="s">
        <v>74</v>
      </c>
      <c r="AF209" t="s">
        <v>65</v>
      </c>
      <c r="AG209" t="s">
        <v>62</v>
      </c>
      <c r="AK209" t="s">
        <v>73</v>
      </c>
      <c r="AM209" t="s">
        <v>72</v>
      </c>
      <c r="AP209" t="s">
        <v>169</v>
      </c>
      <c r="AR209" t="s">
        <v>74</v>
      </c>
      <c r="AS209" t="s">
        <v>74</v>
      </c>
      <c r="AT209" t="s">
        <v>172</v>
      </c>
      <c r="AU209" t="s">
        <v>69</v>
      </c>
      <c r="AW209" t="s">
        <v>74</v>
      </c>
      <c r="AX209" t="s">
        <v>87</v>
      </c>
      <c r="AY209" t="s">
        <v>70</v>
      </c>
      <c r="BB209" t="s">
        <v>65</v>
      </c>
      <c r="BE209">
        <f t="shared" si="39"/>
        <v>4</v>
      </c>
    </row>
    <row r="210" spans="1:57" x14ac:dyDescent="0.15">
      <c r="A210">
        <v>1947665</v>
      </c>
      <c r="B210" t="s">
        <v>67</v>
      </c>
      <c r="C210">
        <v>20200403013</v>
      </c>
      <c r="D210" s="1">
        <v>43924</v>
      </c>
      <c r="E210" t="s">
        <v>68</v>
      </c>
      <c r="G210" t="s">
        <v>145</v>
      </c>
      <c r="H210" t="s">
        <v>61</v>
      </c>
      <c r="I210" t="s">
        <v>62</v>
      </c>
      <c r="L210" t="s">
        <v>74</v>
      </c>
      <c r="M210" t="s">
        <v>63</v>
      </c>
      <c r="U210">
        <f>2/38</f>
        <v>5.2631578947368397E-2</v>
      </c>
      <c r="Y210" t="s">
        <v>76</v>
      </c>
      <c r="AE210" t="s">
        <v>87</v>
      </c>
      <c r="AF210" t="s">
        <v>65</v>
      </c>
      <c r="AG210" t="s">
        <v>62</v>
      </c>
      <c r="AK210" t="s">
        <v>62</v>
      </c>
      <c r="AM210" t="s">
        <v>65</v>
      </c>
      <c r="AP210">
        <f>16/2</f>
        <v>8</v>
      </c>
      <c r="AR210" t="s">
        <v>63</v>
      </c>
      <c r="AS210" t="s">
        <v>87</v>
      </c>
      <c r="AT210" t="s">
        <v>171</v>
      </c>
      <c r="AU210" t="s">
        <v>65</v>
      </c>
      <c r="AW210" t="s">
        <v>62</v>
      </c>
      <c r="AX210" t="s">
        <v>87</v>
      </c>
      <c r="AY210" t="s">
        <v>63</v>
      </c>
      <c r="BB210" t="s">
        <v>65</v>
      </c>
      <c r="BE210" t="s">
        <v>66</v>
      </c>
    </row>
    <row r="211" spans="1:57" x14ac:dyDescent="0.15">
      <c r="A211">
        <v>1947884</v>
      </c>
      <c r="B211" t="s">
        <v>75</v>
      </c>
      <c r="C211">
        <v>20200409004</v>
      </c>
      <c r="D211" s="1">
        <v>43930</v>
      </c>
      <c r="E211" t="s">
        <v>68</v>
      </c>
      <c r="G211" t="s">
        <v>145</v>
      </c>
      <c r="H211" t="s">
        <v>61</v>
      </c>
      <c r="I211" t="s">
        <v>62</v>
      </c>
      <c r="L211" t="s">
        <v>74</v>
      </c>
      <c r="M211">
        <f t="shared" ref="M211:M215" si="40">8/4</f>
        <v>2</v>
      </c>
      <c r="U211" t="s">
        <v>64</v>
      </c>
      <c r="Y211" t="s">
        <v>76</v>
      </c>
      <c r="AE211" t="s">
        <v>87</v>
      </c>
      <c r="AF211" t="s">
        <v>65</v>
      </c>
      <c r="AG211" t="s">
        <v>62</v>
      </c>
      <c r="AK211" t="s">
        <v>62</v>
      </c>
      <c r="AM211" t="s">
        <v>65</v>
      </c>
      <c r="AP211" t="s">
        <v>168</v>
      </c>
      <c r="AR211" t="s">
        <v>63</v>
      </c>
      <c r="AS211" t="s">
        <v>87</v>
      </c>
      <c r="AT211" t="s">
        <v>171</v>
      </c>
      <c r="AU211" t="s">
        <v>65</v>
      </c>
      <c r="AW211" t="s">
        <v>62</v>
      </c>
      <c r="AX211" t="s">
        <v>87</v>
      </c>
      <c r="AY211" t="s">
        <v>63</v>
      </c>
      <c r="BB211" t="s">
        <v>65</v>
      </c>
      <c r="BE211" t="s">
        <v>66</v>
      </c>
    </row>
    <row r="212" spans="1:57" x14ac:dyDescent="0.15">
      <c r="A212">
        <v>1947886</v>
      </c>
      <c r="B212" t="s">
        <v>79</v>
      </c>
      <c r="C212">
        <v>20200407007</v>
      </c>
      <c r="D212" s="1">
        <v>43928</v>
      </c>
      <c r="E212" t="s">
        <v>68</v>
      </c>
      <c r="G212" t="s">
        <v>145</v>
      </c>
      <c r="H212" t="s">
        <v>61</v>
      </c>
      <c r="I212" t="s">
        <v>69</v>
      </c>
      <c r="L212" t="s">
        <v>74</v>
      </c>
      <c r="M212" t="s">
        <v>69</v>
      </c>
      <c r="U212" t="s">
        <v>70</v>
      </c>
      <c r="Y212" t="s">
        <v>71</v>
      </c>
      <c r="AE212" t="s">
        <v>87</v>
      </c>
      <c r="AF212" t="s">
        <v>72</v>
      </c>
      <c r="AG212" t="s">
        <v>62</v>
      </c>
      <c r="AK212" t="s">
        <v>73</v>
      </c>
      <c r="AM212" t="s">
        <v>72</v>
      </c>
      <c r="AP212" t="s">
        <v>169</v>
      </c>
      <c r="AR212" t="s">
        <v>74</v>
      </c>
      <c r="AS212" t="s">
        <v>74</v>
      </c>
      <c r="AT212" t="s">
        <v>172</v>
      </c>
      <c r="AU212" t="s">
        <v>69</v>
      </c>
      <c r="AW212" t="s">
        <v>74</v>
      </c>
      <c r="AX212" t="s">
        <v>74</v>
      </c>
      <c r="AY212" t="s">
        <v>70</v>
      </c>
      <c r="BB212" t="s">
        <v>72</v>
      </c>
      <c r="BE212" t="s">
        <v>70</v>
      </c>
    </row>
    <row r="213" spans="1:57" x14ac:dyDescent="0.15">
      <c r="A213">
        <v>1949147</v>
      </c>
      <c r="B213" t="s">
        <v>75</v>
      </c>
      <c r="C213">
        <v>20200421047</v>
      </c>
      <c r="D213" s="1">
        <v>43942</v>
      </c>
      <c r="E213" t="s">
        <v>98</v>
      </c>
      <c r="G213" t="s">
        <v>145</v>
      </c>
      <c r="H213" t="s">
        <v>61</v>
      </c>
      <c r="I213" t="s">
        <v>62</v>
      </c>
      <c r="L213" t="s">
        <v>74</v>
      </c>
      <c r="M213">
        <f>32/16</f>
        <v>2</v>
      </c>
      <c r="U213" t="s">
        <v>70</v>
      </c>
      <c r="Y213">
        <f>1</f>
        <v>1</v>
      </c>
      <c r="AE213" t="s">
        <v>74</v>
      </c>
      <c r="AF213" t="s">
        <v>65</v>
      </c>
      <c r="AG213" t="s">
        <v>62</v>
      </c>
      <c r="AK213" t="s">
        <v>62</v>
      </c>
      <c r="AM213" t="s">
        <v>65</v>
      </c>
      <c r="AP213" t="s">
        <v>168</v>
      </c>
      <c r="AR213" t="s">
        <v>63</v>
      </c>
      <c r="AS213" t="s">
        <v>87</v>
      </c>
      <c r="AT213" t="s">
        <v>171</v>
      </c>
      <c r="AU213" t="s">
        <v>65</v>
      </c>
      <c r="AW213" t="s">
        <v>62</v>
      </c>
      <c r="AX213" t="s">
        <v>87</v>
      </c>
      <c r="AY213" t="s">
        <v>63</v>
      </c>
      <c r="BB213" t="s">
        <v>65</v>
      </c>
      <c r="BE213">
        <f>2</f>
        <v>2</v>
      </c>
    </row>
    <row r="214" spans="1:57" x14ac:dyDescent="0.15">
      <c r="A214">
        <v>1949801</v>
      </c>
      <c r="B214" t="s">
        <v>75</v>
      </c>
      <c r="C214">
        <v>20200409032</v>
      </c>
      <c r="D214" s="1">
        <v>43930</v>
      </c>
      <c r="E214" t="s">
        <v>68</v>
      </c>
      <c r="G214" t="s">
        <v>145</v>
      </c>
      <c r="H214" t="s">
        <v>61</v>
      </c>
      <c r="I214" t="s">
        <v>62</v>
      </c>
      <c r="L214" t="s">
        <v>74</v>
      </c>
      <c r="M214">
        <f t="shared" si="40"/>
        <v>2</v>
      </c>
      <c r="U214" t="s">
        <v>64</v>
      </c>
      <c r="Y214" t="s">
        <v>76</v>
      </c>
      <c r="AE214" t="s">
        <v>87</v>
      </c>
      <c r="AF214" t="s">
        <v>65</v>
      </c>
      <c r="AG214" t="s">
        <v>62</v>
      </c>
      <c r="AK214" t="s">
        <v>62</v>
      </c>
      <c r="AM214" t="s">
        <v>65</v>
      </c>
      <c r="AP214" t="s">
        <v>168</v>
      </c>
      <c r="AR214" t="s">
        <v>63</v>
      </c>
      <c r="AS214" t="s">
        <v>87</v>
      </c>
      <c r="AT214" t="s">
        <v>171</v>
      </c>
      <c r="AU214" t="s">
        <v>65</v>
      </c>
      <c r="AW214" t="s">
        <v>62</v>
      </c>
      <c r="AX214" t="s">
        <v>87</v>
      </c>
      <c r="AY214" t="s">
        <v>63</v>
      </c>
      <c r="BB214" t="s">
        <v>65</v>
      </c>
      <c r="BE214" t="s">
        <v>66</v>
      </c>
    </row>
    <row r="215" spans="1:57" x14ac:dyDescent="0.15">
      <c r="A215">
        <v>1949864</v>
      </c>
      <c r="B215" t="s">
        <v>67</v>
      </c>
      <c r="C215">
        <v>20200410030</v>
      </c>
      <c r="D215" s="1">
        <v>43931</v>
      </c>
      <c r="E215" t="s">
        <v>68</v>
      </c>
      <c r="G215" t="s">
        <v>145</v>
      </c>
      <c r="H215" t="s">
        <v>61</v>
      </c>
      <c r="I215" t="s">
        <v>62</v>
      </c>
      <c r="L215" t="s">
        <v>74</v>
      </c>
      <c r="M215">
        <f t="shared" si="40"/>
        <v>2</v>
      </c>
      <c r="U215" t="s">
        <v>64</v>
      </c>
      <c r="Y215" t="s">
        <v>76</v>
      </c>
      <c r="AE215" t="s">
        <v>87</v>
      </c>
      <c r="AF215" t="s">
        <v>65</v>
      </c>
      <c r="AG215" t="s">
        <v>62</v>
      </c>
      <c r="AK215" t="s">
        <v>62</v>
      </c>
      <c r="AM215" t="s">
        <v>65</v>
      </c>
      <c r="AP215" t="s">
        <v>168</v>
      </c>
      <c r="AR215" t="s">
        <v>63</v>
      </c>
      <c r="AS215" t="s">
        <v>87</v>
      </c>
      <c r="AT215" t="s">
        <v>171</v>
      </c>
      <c r="AU215" t="s">
        <v>65</v>
      </c>
      <c r="AW215" t="s">
        <v>62</v>
      </c>
      <c r="AX215" t="s">
        <v>87</v>
      </c>
      <c r="AY215" t="s">
        <v>63</v>
      </c>
      <c r="BB215" t="s">
        <v>65</v>
      </c>
      <c r="BE215" t="s">
        <v>66</v>
      </c>
    </row>
    <row r="216" spans="1:57" x14ac:dyDescent="0.15">
      <c r="A216">
        <v>1950012</v>
      </c>
      <c r="B216" t="s">
        <v>67</v>
      </c>
      <c r="C216">
        <v>20200411016</v>
      </c>
      <c r="D216" s="1">
        <v>43932</v>
      </c>
      <c r="E216" t="s">
        <v>68</v>
      </c>
      <c r="G216" t="s">
        <v>145</v>
      </c>
      <c r="H216" t="s">
        <v>61</v>
      </c>
      <c r="I216" t="s">
        <v>62</v>
      </c>
      <c r="L216" t="s">
        <v>74</v>
      </c>
      <c r="M216" t="s">
        <v>63</v>
      </c>
      <c r="U216" t="s">
        <v>64</v>
      </c>
      <c r="Y216" t="s">
        <v>76</v>
      </c>
      <c r="AE216" t="s">
        <v>87</v>
      </c>
      <c r="AF216" t="s">
        <v>65</v>
      </c>
      <c r="AG216" t="s">
        <v>62</v>
      </c>
      <c r="AK216" t="s">
        <v>62</v>
      </c>
      <c r="AM216" t="s">
        <v>65</v>
      </c>
      <c r="AP216" t="s">
        <v>168</v>
      </c>
      <c r="AR216" t="s">
        <v>63</v>
      </c>
      <c r="AS216" t="s">
        <v>87</v>
      </c>
      <c r="AT216" t="s">
        <v>171</v>
      </c>
      <c r="AU216" t="s">
        <v>65</v>
      </c>
      <c r="AW216" t="s">
        <v>62</v>
      </c>
      <c r="AX216" t="s">
        <v>87</v>
      </c>
      <c r="AY216" t="s">
        <v>63</v>
      </c>
      <c r="BB216" t="s">
        <v>65</v>
      </c>
      <c r="BE216" t="s">
        <v>66</v>
      </c>
    </row>
    <row r="217" spans="1:57" x14ac:dyDescent="0.15">
      <c r="A217">
        <v>1951450</v>
      </c>
      <c r="B217" t="s">
        <v>75</v>
      </c>
      <c r="C217">
        <v>20200604065</v>
      </c>
      <c r="D217" s="1">
        <v>43986</v>
      </c>
      <c r="E217" t="s">
        <v>68</v>
      </c>
      <c r="G217" t="s">
        <v>145</v>
      </c>
      <c r="H217" t="s">
        <v>61</v>
      </c>
      <c r="I217" t="s">
        <v>62</v>
      </c>
      <c r="L217" t="s">
        <v>74</v>
      </c>
      <c r="M217" t="s">
        <v>63</v>
      </c>
      <c r="U217" t="s">
        <v>70</v>
      </c>
      <c r="Y217" t="s">
        <v>76</v>
      </c>
      <c r="AE217" t="s">
        <v>87</v>
      </c>
      <c r="AF217" t="s">
        <v>65</v>
      </c>
      <c r="AG217" t="s">
        <v>62</v>
      </c>
      <c r="AK217" t="s">
        <v>62</v>
      </c>
      <c r="AM217" t="s">
        <v>65</v>
      </c>
      <c r="AP217" t="s">
        <v>168</v>
      </c>
      <c r="AR217" t="s">
        <v>63</v>
      </c>
      <c r="AS217" t="s">
        <v>87</v>
      </c>
      <c r="AT217" t="s">
        <v>171</v>
      </c>
      <c r="AU217" t="s">
        <v>65</v>
      </c>
      <c r="AW217" t="s">
        <v>62</v>
      </c>
      <c r="AX217" t="s">
        <v>87</v>
      </c>
      <c r="AY217" t="s">
        <v>63</v>
      </c>
      <c r="BB217" t="s">
        <v>65</v>
      </c>
      <c r="BE217" t="s">
        <v>66</v>
      </c>
    </row>
    <row r="218" spans="1:57" x14ac:dyDescent="0.15">
      <c r="A218">
        <v>1952675</v>
      </c>
      <c r="B218" t="s">
        <v>146</v>
      </c>
      <c r="C218">
        <v>20200428023</v>
      </c>
      <c r="D218" s="1">
        <v>43949</v>
      </c>
      <c r="E218" t="s">
        <v>68</v>
      </c>
      <c r="G218" t="s">
        <v>145</v>
      </c>
      <c r="H218" t="s">
        <v>61</v>
      </c>
      <c r="I218" t="s">
        <v>62</v>
      </c>
      <c r="L218" t="s">
        <v>74</v>
      </c>
      <c r="M218">
        <f>16/8</f>
        <v>2</v>
      </c>
      <c r="U218">
        <f>2/38</f>
        <v>5.2631578947368397E-2</v>
      </c>
      <c r="Y218">
        <f>0.5</f>
        <v>0.5</v>
      </c>
      <c r="AE218" t="s">
        <v>74</v>
      </c>
      <c r="AF218" t="s">
        <v>65</v>
      </c>
      <c r="AG218" t="s">
        <v>62</v>
      </c>
      <c r="AK218" t="s">
        <v>62</v>
      </c>
      <c r="AM218" t="s">
        <v>65</v>
      </c>
      <c r="AP218">
        <f>16/2</f>
        <v>8</v>
      </c>
      <c r="AR218" t="s">
        <v>63</v>
      </c>
      <c r="AS218">
        <f>16</f>
        <v>16</v>
      </c>
      <c r="AT218" t="s">
        <v>171</v>
      </c>
      <c r="AU218" t="s">
        <v>65</v>
      </c>
      <c r="AW218" t="s">
        <v>62</v>
      </c>
      <c r="AX218" t="s">
        <v>74</v>
      </c>
      <c r="AY218" t="s">
        <v>70</v>
      </c>
      <c r="BB218" t="s">
        <v>65</v>
      </c>
      <c r="BE218">
        <f>1</f>
        <v>1</v>
      </c>
    </row>
    <row r="219" spans="1:57" x14ac:dyDescent="0.15">
      <c r="A219">
        <v>1954107</v>
      </c>
      <c r="B219" t="s">
        <v>134</v>
      </c>
      <c r="C219">
        <v>20200424056</v>
      </c>
      <c r="D219" s="1">
        <v>43945</v>
      </c>
      <c r="E219" t="s">
        <v>98</v>
      </c>
      <c r="G219" t="s">
        <v>145</v>
      </c>
      <c r="H219" t="s">
        <v>61</v>
      </c>
      <c r="I219" t="s">
        <v>62</v>
      </c>
      <c r="L219" t="s">
        <v>74</v>
      </c>
      <c r="M219">
        <f>8/4</f>
        <v>2</v>
      </c>
      <c r="U219" t="s">
        <v>70</v>
      </c>
      <c r="Y219">
        <f>2</f>
        <v>2</v>
      </c>
      <c r="AE219" t="s">
        <v>74</v>
      </c>
      <c r="AF219" t="s">
        <v>65</v>
      </c>
      <c r="AG219" t="s">
        <v>62</v>
      </c>
      <c r="AK219" t="s">
        <v>62</v>
      </c>
      <c r="AM219" t="s">
        <v>65</v>
      </c>
      <c r="AP219" t="s">
        <v>168</v>
      </c>
      <c r="AR219" t="s">
        <v>63</v>
      </c>
      <c r="AS219" t="s">
        <v>87</v>
      </c>
      <c r="AT219" t="s">
        <v>171</v>
      </c>
      <c r="AU219" t="s">
        <v>65</v>
      </c>
      <c r="AW219" t="s">
        <v>62</v>
      </c>
      <c r="AX219" t="s">
        <v>87</v>
      </c>
      <c r="AY219" t="s">
        <v>63</v>
      </c>
      <c r="BB219" t="s">
        <v>65</v>
      </c>
      <c r="BE219">
        <f>2</f>
        <v>2</v>
      </c>
    </row>
    <row r="220" spans="1:57" x14ac:dyDescent="0.15">
      <c r="A220">
        <v>1954196</v>
      </c>
      <c r="B220" t="s">
        <v>75</v>
      </c>
      <c r="C220">
        <v>20200515024</v>
      </c>
      <c r="D220" s="1">
        <v>43966</v>
      </c>
      <c r="E220" t="s">
        <v>59</v>
      </c>
      <c r="G220" t="s">
        <v>145</v>
      </c>
      <c r="H220" t="s">
        <v>61</v>
      </c>
      <c r="I220" t="s">
        <v>62</v>
      </c>
      <c r="L220" t="s">
        <v>74</v>
      </c>
      <c r="M220">
        <f>16/8</f>
        <v>2</v>
      </c>
      <c r="U220" t="s">
        <v>64</v>
      </c>
      <c r="Y220" t="s">
        <v>76</v>
      </c>
      <c r="AE220" t="s">
        <v>87</v>
      </c>
      <c r="AF220" t="s">
        <v>65</v>
      </c>
      <c r="AG220" t="s">
        <v>62</v>
      </c>
      <c r="AK220" t="s">
        <v>62</v>
      </c>
      <c r="AM220" t="s">
        <v>65</v>
      </c>
      <c r="AP220" t="s">
        <v>168</v>
      </c>
      <c r="AR220" t="s">
        <v>63</v>
      </c>
      <c r="AS220" t="s">
        <v>87</v>
      </c>
      <c r="AT220" t="s">
        <v>171</v>
      </c>
      <c r="AU220" t="s">
        <v>65</v>
      </c>
      <c r="AW220" t="s">
        <v>62</v>
      </c>
      <c r="AX220" t="s">
        <v>87</v>
      </c>
      <c r="AY220" t="s">
        <v>63</v>
      </c>
      <c r="BB220" t="s">
        <v>65</v>
      </c>
      <c r="BE220" t="s">
        <v>66</v>
      </c>
    </row>
    <row r="221" spans="1:57" x14ac:dyDescent="0.15">
      <c r="A221">
        <v>1955231</v>
      </c>
      <c r="B221" t="s">
        <v>67</v>
      </c>
      <c r="C221">
        <v>20200504022</v>
      </c>
      <c r="D221" s="1">
        <v>43955</v>
      </c>
      <c r="E221" t="s">
        <v>68</v>
      </c>
      <c r="G221" t="s">
        <v>145</v>
      </c>
      <c r="H221" t="s">
        <v>61</v>
      </c>
      <c r="I221" t="s">
        <v>62</v>
      </c>
      <c r="L221" t="s">
        <v>74</v>
      </c>
      <c r="M221">
        <f t="shared" ref="M221:M224" si="41">32/16</f>
        <v>2</v>
      </c>
      <c r="U221">
        <f>2/38</f>
        <v>5.2631578947368397E-2</v>
      </c>
      <c r="Y221" t="s">
        <v>76</v>
      </c>
      <c r="AE221" t="s">
        <v>87</v>
      </c>
      <c r="AF221" t="s">
        <v>65</v>
      </c>
      <c r="AG221" t="s">
        <v>62</v>
      </c>
      <c r="AK221" t="s">
        <v>62</v>
      </c>
      <c r="AM221" t="s">
        <v>65</v>
      </c>
      <c r="AP221">
        <f>64/2</f>
        <v>32</v>
      </c>
      <c r="AR221">
        <f>8</f>
        <v>8</v>
      </c>
      <c r="AS221" t="s">
        <v>74</v>
      </c>
      <c r="AT221">
        <f>32/16</f>
        <v>2</v>
      </c>
      <c r="AU221" t="s">
        <v>69</v>
      </c>
      <c r="AW221">
        <f>8</f>
        <v>8</v>
      </c>
      <c r="AX221" t="s">
        <v>87</v>
      </c>
      <c r="AY221" t="s">
        <v>70</v>
      </c>
      <c r="BB221" t="s">
        <v>65</v>
      </c>
      <c r="BE221" t="s">
        <v>66</v>
      </c>
    </row>
    <row r="222" spans="1:57" x14ac:dyDescent="0.15">
      <c r="A222">
        <v>1956772</v>
      </c>
      <c r="B222" t="s">
        <v>75</v>
      </c>
      <c r="C222">
        <v>20200510019</v>
      </c>
      <c r="D222" s="1">
        <v>43961</v>
      </c>
      <c r="E222" t="s">
        <v>68</v>
      </c>
      <c r="G222" t="s">
        <v>145</v>
      </c>
      <c r="H222" t="s">
        <v>61</v>
      </c>
      <c r="I222">
        <f>32</f>
        <v>32</v>
      </c>
      <c r="L222" t="s">
        <v>74</v>
      </c>
      <c r="M222">
        <f t="shared" si="41"/>
        <v>2</v>
      </c>
      <c r="U222" t="s">
        <v>64</v>
      </c>
      <c r="Y222" t="s">
        <v>76</v>
      </c>
      <c r="AE222" t="s">
        <v>87</v>
      </c>
      <c r="AF222" t="s">
        <v>65</v>
      </c>
      <c r="AG222" t="s">
        <v>62</v>
      </c>
      <c r="AK222">
        <f>16/4</f>
        <v>4</v>
      </c>
      <c r="AM222">
        <f>4</f>
        <v>4</v>
      </c>
      <c r="AP222" t="s">
        <v>169</v>
      </c>
      <c r="AR222" t="s">
        <v>74</v>
      </c>
      <c r="AS222" t="s">
        <v>74</v>
      </c>
      <c r="AT222">
        <f>16/8</f>
        <v>2</v>
      </c>
      <c r="AU222" t="s">
        <v>69</v>
      </c>
      <c r="AW222" t="s">
        <v>74</v>
      </c>
      <c r="AX222" t="s">
        <v>87</v>
      </c>
      <c r="AY222" t="s">
        <v>70</v>
      </c>
      <c r="BB222" t="s">
        <v>65</v>
      </c>
      <c r="BE222" t="s">
        <v>66</v>
      </c>
    </row>
    <row r="223" spans="1:57" x14ac:dyDescent="0.15">
      <c r="A223">
        <v>1957146</v>
      </c>
      <c r="B223" t="s">
        <v>67</v>
      </c>
      <c r="C223">
        <v>20200505039</v>
      </c>
      <c r="D223" s="1">
        <v>43956</v>
      </c>
      <c r="E223" t="s">
        <v>98</v>
      </c>
      <c r="G223" t="s">
        <v>145</v>
      </c>
      <c r="H223" t="s">
        <v>61</v>
      </c>
      <c r="I223" t="s">
        <v>62</v>
      </c>
      <c r="L223" t="s">
        <v>74</v>
      </c>
      <c r="M223" t="s">
        <v>69</v>
      </c>
      <c r="U223" t="s">
        <v>64</v>
      </c>
      <c r="Y223" t="s">
        <v>76</v>
      </c>
      <c r="AE223" t="s">
        <v>87</v>
      </c>
      <c r="AF223" t="s">
        <v>65</v>
      </c>
      <c r="AG223" t="s">
        <v>62</v>
      </c>
      <c r="AK223" t="s">
        <v>73</v>
      </c>
      <c r="AM223">
        <f>4</f>
        <v>4</v>
      </c>
      <c r="AP223" t="s">
        <v>169</v>
      </c>
      <c r="AR223" t="s">
        <v>63</v>
      </c>
      <c r="AS223" t="s">
        <v>74</v>
      </c>
      <c r="AT223">
        <f>32/16</f>
        <v>2</v>
      </c>
      <c r="AU223" t="s">
        <v>69</v>
      </c>
      <c r="AW223" t="s">
        <v>74</v>
      </c>
      <c r="AX223" t="s">
        <v>74</v>
      </c>
      <c r="AY223" t="s">
        <v>70</v>
      </c>
      <c r="BB223" t="s">
        <v>65</v>
      </c>
      <c r="BE223" t="s">
        <v>66</v>
      </c>
    </row>
    <row r="224" spans="1:57" x14ac:dyDescent="0.15">
      <c r="A224">
        <v>1959215</v>
      </c>
      <c r="B224" t="s">
        <v>67</v>
      </c>
      <c r="C224">
        <v>20200515033</v>
      </c>
      <c r="D224" s="1">
        <v>43966</v>
      </c>
      <c r="E224" t="s">
        <v>68</v>
      </c>
      <c r="G224" t="s">
        <v>145</v>
      </c>
      <c r="H224" t="s">
        <v>61</v>
      </c>
      <c r="I224" t="s">
        <v>62</v>
      </c>
      <c r="L224" t="s">
        <v>74</v>
      </c>
      <c r="M224">
        <f t="shared" si="41"/>
        <v>2</v>
      </c>
      <c r="U224">
        <f>2/38</f>
        <v>5.2631578947368397E-2</v>
      </c>
      <c r="Y224" t="s">
        <v>76</v>
      </c>
      <c r="AE224" t="s">
        <v>87</v>
      </c>
      <c r="AF224" t="s">
        <v>65</v>
      </c>
      <c r="AG224" t="s">
        <v>62</v>
      </c>
      <c r="AK224" t="s">
        <v>62</v>
      </c>
      <c r="AM224" t="s">
        <v>65</v>
      </c>
      <c r="AP224">
        <f>64/2</f>
        <v>32</v>
      </c>
      <c r="AR224">
        <f>8</f>
        <v>8</v>
      </c>
      <c r="AS224" t="s">
        <v>74</v>
      </c>
      <c r="AT224">
        <f>16/8</f>
        <v>2</v>
      </c>
      <c r="AU224" t="s">
        <v>69</v>
      </c>
      <c r="AW224" t="s">
        <v>62</v>
      </c>
      <c r="AX224" t="s">
        <v>87</v>
      </c>
      <c r="AY224" t="s">
        <v>70</v>
      </c>
      <c r="BB224" t="s">
        <v>65</v>
      </c>
      <c r="BE224" t="s">
        <v>66</v>
      </c>
    </row>
    <row r="225" spans="1:57" x14ac:dyDescent="0.15">
      <c r="A225">
        <v>1959433</v>
      </c>
      <c r="B225" t="s">
        <v>75</v>
      </c>
      <c r="C225">
        <v>20200430026</v>
      </c>
      <c r="D225" s="1">
        <v>43951</v>
      </c>
      <c r="E225" t="s">
        <v>68</v>
      </c>
      <c r="G225" t="s">
        <v>145</v>
      </c>
      <c r="H225" t="s">
        <v>61</v>
      </c>
      <c r="I225" t="s">
        <v>62</v>
      </c>
      <c r="L225" t="s">
        <v>74</v>
      </c>
      <c r="M225">
        <f>8/4</f>
        <v>2</v>
      </c>
      <c r="U225" t="s">
        <v>64</v>
      </c>
      <c r="Y225">
        <f>0.5</f>
        <v>0.5</v>
      </c>
      <c r="AE225" t="s">
        <v>87</v>
      </c>
      <c r="AF225" t="s">
        <v>65</v>
      </c>
      <c r="AG225" t="s">
        <v>62</v>
      </c>
      <c r="AK225" t="s">
        <v>62</v>
      </c>
      <c r="AM225" t="s">
        <v>65</v>
      </c>
      <c r="AP225" t="s">
        <v>168</v>
      </c>
      <c r="AR225" t="s">
        <v>63</v>
      </c>
      <c r="AS225" t="s">
        <v>87</v>
      </c>
      <c r="AT225" t="s">
        <v>171</v>
      </c>
      <c r="AU225" t="s">
        <v>65</v>
      </c>
      <c r="AW225" t="s">
        <v>62</v>
      </c>
      <c r="AX225" t="s">
        <v>87</v>
      </c>
      <c r="AY225" t="s">
        <v>63</v>
      </c>
      <c r="BB225" t="s">
        <v>65</v>
      </c>
      <c r="BE225" t="s">
        <v>66</v>
      </c>
    </row>
    <row r="226" spans="1:57" x14ac:dyDescent="0.15">
      <c r="A226">
        <v>1960022</v>
      </c>
      <c r="B226" t="s">
        <v>102</v>
      </c>
      <c r="C226">
        <v>20200521039</v>
      </c>
      <c r="D226" s="1">
        <v>43972</v>
      </c>
      <c r="E226" t="s">
        <v>94</v>
      </c>
      <c r="G226" t="s">
        <v>145</v>
      </c>
      <c r="H226" t="s">
        <v>61</v>
      </c>
      <c r="I226" t="s">
        <v>62</v>
      </c>
      <c r="L226" t="s">
        <v>74</v>
      </c>
      <c r="M226" t="s">
        <v>69</v>
      </c>
      <c r="S226">
        <f>32</f>
        <v>32</v>
      </c>
      <c r="U226" t="s">
        <v>70</v>
      </c>
      <c r="Y226" t="s">
        <v>76</v>
      </c>
      <c r="AF226" t="s">
        <v>65</v>
      </c>
      <c r="AG226" t="s">
        <v>62</v>
      </c>
      <c r="AK226" t="s">
        <v>73</v>
      </c>
      <c r="AM226" t="s">
        <v>65</v>
      </c>
      <c r="AP226" t="s">
        <v>169</v>
      </c>
      <c r="AR226" t="s">
        <v>63</v>
      </c>
      <c r="AS226">
        <f>16</f>
        <v>16</v>
      </c>
      <c r="AT226" t="s">
        <v>172</v>
      </c>
      <c r="AU226" t="s">
        <v>65</v>
      </c>
      <c r="AW226" t="s">
        <v>62</v>
      </c>
      <c r="AX226" t="s">
        <v>87</v>
      </c>
      <c r="AY226" t="s">
        <v>70</v>
      </c>
      <c r="BB226" t="s">
        <v>65</v>
      </c>
      <c r="BE226" t="s">
        <v>66</v>
      </c>
    </row>
    <row r="227" spans="1:57" x14ac:dyDescent="0.15">
      <c r="A227">
        <v>1961054</v>
      </c>
      <c r="B227" t="s">
        <v>99</v>
      </c>
      <c r="C227">
        <v>20200504033</v>
      </c>
      <c r="D227" s="1">
        <v>43955</v>
      </c>
      <c r="E227" t="s">
        <v>68</v>
      </c>
      <c r="G227" t="s">
        <v>145</v>
      </c>
      <c r="H227" t="s">
        <v>61</v>
      </c>
      <c r="I227" t="s">
        <v>62</v>
      </c>
      <c r="L227" t="s">
        <v>74</v>
      </c>
      <c r="M227">
        <f>8/4</f>
        <v>2</v>
      </c>
      <c r="U227" t="s">
        <v>70</v>
      </c>
      <c r="Y227" t="s">
        <v>71</v>
      </c>
      <c r="AE227" t="s">
        <v>87</v>
      </c>
      <c r="AF227" t="s">
        <v>65</v>
      </c>
      <c r="AG227" t="s">
        <v>62</v>
      </c>
      <c r="AK227" t="s">
        <v>62</v>
      </c>
      <c r="AM227" t="s">
        <v>65</v>
      </c>
      <c r="AP227" t="s">
        <v>168</v>
      </c>
      <c r="AR227" t="s">
        <v>63</v>
      </c>
      <c r="AS227" t="s">
        <v>87</v>
      </c>
      <c r="AT227" t="s">
        <v>171</v>
      </c>
      <c r="AU227" t="s">
        <v>65</v>
      </c>
      <c r="AW227" t="s">
        <v>62</v>
      </c>
      <c r="AX227" t="s">
        <v>87</v>
      </c>
      <c r="AY227" t="s">
        <v>63</v>
      </c>
      <c r="BB227" t="s">
        <v>65</v>
      </c>
      <c r="BE227">
        <f>2</f>
        <v>2</v>
      </c>
    </row>
    <row r="228" spans="1:57" x14ac:dyDescent="0.15">
      <c r="A228">
        <v>1963635</v>
      </c>
      <c r="B228" t="s">
        <v>67</v>
      </c>
      <c r="C228">
        <v>20200516039</v>
      </c>
      <c r="D228" s="1">
        <v>43967</v>
      </c>
      <c r="E228" t="s">
        <v>59</v>
      </c>
      <c r="G228" t="s">
        <v>145</v>
      </c>
      <c r="H228" t="s">
        <v>61</v>
      </c>
      <c r="I228" t="s">
        <v>62</v>
      </c>
      <c r="L228" t="s">
        <v>74</v>
      </c>
      <c r="M228" t="s">
        <v>69</v>
      </c>
      <c r="U228">
        <f>2/38</f>
        <v>5.2631578947368397E-2</v>
      </c>
      <c r="Y228" t="s">
        <v>76</v>
      </c>
      <c r="AE228" t="s">
        <v>87</v>
      </c>
      <c r="AF228" t="s">
        <v>65</v>
      </c>
      <c r="AG228" t="s">
        <v>62</v>
      </c>
      <c r="AK228" t="s">
        <v>62</v>
      </c>
      <c r="AM228" t="s">
        <v>65</v>
      </c>
      <c r="AP228" t="s">
        <v>169</v>
      </c>
      <c r="AR228" t="s">
        <v>74</v>
      </c>
      <c r="AS228" t="s">
        <v>74</v>
      </c>
      <c r="AT228" t="s">
        <v>172</v>
      </c>
      <c r="AU228" t="s">
        <v>69</v>
      </c>
      <c r="AW228">
        <f>8</f>
        <v>8</v>
      </c>
      <c r="AX228" t="s">
        <v>87</v>
      </c>
      <c r="AY228" t="s">
        <v>70</v>
      </c>
      <c r="BB228" t="s">
        <v>65</v>
      </c>
      <c r="BE228" t="s">
        <v>66</v>
      </c>
    </row>
    <row r="229" spans="1:57" x14ac:dyDescent="0.15">
      <c r="A229">
        <v>1964880</v>
      </c>
      <c r="B229" t="s">
        <v>58</v>
      </c>
      <c r="C229">
        <v>20200602021</v>
      </c>
      <c r="D229" s="1">
        <v>43984</v>
      </c>
      <c r="E229" t="s">
        <v>94</v>
      </c>
      <c r="G229" t="s">
        <v>145</v>
      </c>
      <c r="H229" t="s">
        <v>61</v>
      </c>
      <c r="I229" t="s">
        <v>62</v>
      </c>
      <c r="L229" t="s">
        <v>74</v>
      </c>
      <c r="M229" t="s">
        <v>69</v>
      </c>
      <c r="S229">
        <f>32</f>
        <v>32</v>
      </c>
      <c r="U229" t="s">
        <v>70</v>
      </c>
      <c r="Y229">
        <f>0.5</f>
        <v>0.5</v>
      </c>
      <c r="AF229" t="s">
        <v>65</v>
      </c>
      <c r="AG229" t="s">
        <v>62</v>
      </c>
      <c r="AK229">
        <f>16/4</f>
        <v>4</v>
      </c>
      <c r="AM229" t="s">
        <v>72</v>
      </c>
      <c r="AP229" t="s">
        <v>169</v>
      </c>
      <c r="AR229" t="s">
        <v>74</v>
      </c>
      <c r="AS229" t="s">
        <v>74</v>
      </c>
      <c r="AT229" t="s">
        <v>172</v>
      </c>
      <c r="AU229" t="s">
        <v>69</v>
      </c>
      <c r="AW229" t="s">
        <v>62</v>
      </c>
      <c r="AX229" t="s">
        <v>87</v>
      </c>
      <c r="AY229" t="s">
        <v>70</v>
      </c>
      <c r="BB229" t="s">
        <v>65</v>
      </c>
      <c r="BE229">
        <f>1</f>
        <v>1</v>
      </c>
    </row>
    <row r="230" spans="1:57" x14ac:dyDescent="0.15">
      <c r="A230">
        <v>1965427</v>
      </c>
      <c r="B230" t="s">
        <v>67</v>
      </c>
      <c r="C230">
        <v>20200519026</v>
      </c>
      <c r="D230" s="1">
        <v>43970</v>
      </c>
      <c r="E230" t="s">
        <v>68</v>
      </c>
      <c r="G230" t="s">
        <v>145</v>
      </c>
      <c r="H230" t="s">
        <v>61</v>
      </c>
      <c r="I230" t="s">
        <v>62</v>
      </c>
      <c r="L230" t="s">
        <v>74</v>
      </c>
      <c r="M230" t="s">
        <v>69</v>
      </c>
      <c r="U230" t="s">
        <v>64</v>
      </c>
      <c r="Y230" t="s">
        <v>76</v>
      </c>
      <c r="AE230" t="s">
        <v>87</v>
      </c>
      <c r="AF230" t="s">
        <v>65</v>
      </c>
      <c r="AG230" t="s">
        <v>62</v>
      </c>
      <c r="AK230" t="s">
        <v>62</v>
      </c>
      <c r="AM230" t="s">
        <v>65</v>
      </c>
      <c r="AP230" t="s">
        <v>169</v>
      </c>
      <c r="AR230" t="s">
        <v>74</v>
      </c>
      <c r="AS230" t="s">
        <v>74</v>
      </c>
      <c r="AT230" t="s">
        <v>172</v>
      </c>
      <c r="AU230" t="s">
        <v>69</v>
      </c>
      <c r="AW230">
        <f>16</f>
        <v>16</v>
      </c>
      <c r="AX230" t="s">
        <v>87</v>
      </c>
      <c r="AY230" t="s">
        <v>70</v>
      </c>
      <c r="BB230" t="s">
        <v>65</v>
      </c>
      <c r="BE230" t="s">
        <v>66</v>
      </c>
    </row>
    <row r="231" spans="1:57" x14ac:dyDescent="0.15">
      <c r="A231">
        <v>1968744</v>
      </c>
      <c r="B231" t="s">
        <v>67</v>
      </c>
      <c r="C231">
        <v>20200521018</v>
      </c>
      <c r="D231" s="1">
        <v>43972</v>
      </c>
      <c r="E231" t="s">
        <v>68</v>
      </c>
      <c r="G231" t="s">
        <v>145</v>
      </c>
      <c r="H231" t="s">
        <v>61</v>
      </c>
      <c r="I231" t="s">
        <v>69</v>
      </c>
      <c r="L231" t="s">
        <v>74</v>
      </c>
      <c r="M231" t="s">
        <v>69</v>
      </c>
      <c r="U231" t="s">
        <v>70</v>
      </c>
      <c r="Y231" t="s">
        <v>71</v>
      </c>
      <c r="AE231" t="s">
        <v>87</v>
      </c>
      <c r="AF231">
        <f>8</f>
        <v>8</v>
      </c>
      <c r="AG231" t="s">
        <v>62</v>
      </c>
      <c r="AK231" t="s">
        <v>73</v>
      </c>
      <c r="AM231" t="s">
        <v>72</v>
      </c>
      <c r="AP231" t="s">
        <v>169</v>
      </c>
      <c r="AR231" t="s">
        <v>74</v>
      </c>
      <c r="AS231" t="s">
        <v>74</v>
      </c>
      <c r="AT231" t="s">
        <v>172</v>
      </c>
      <c r="AU231" t="s">
        <v>69</v>
      </c>
      <c r="AW231" t="s">
        <v>74</v>
      </c>
      <c r="AX231">
        <f>16</f>
        <v>16</v>
      </c>
      <c r="AY231" t="s">
        <v>70</v>
      </c>
      <c r="BB231">
        <f>8</f>
        <v>8</v>
      </c>
      <c r="BE231" t="s">
        <v>70</v>
      </c>
    </row>
    <row r="232" spans="1:57" x14ac:dyDescent="0.15">
      <c r="A232">
        <v>1969942</v>
      </c>
      <c r="B232" t="s">
        <v>75</v>
      </c>
      <c r="C232">
        <v>20200525035</v>
      </c>
      <c r="D232" s="1">
        <v>43976</v>
      </c>
      <c r="E232" t="s">
        <v>59</v>
      </c>
      <c r="G232" t="s">
        <v>145</v>
      </c>
      <c r="H232" t="s">
        <v>61</v>
      </c>
      <c r="I232" t="s">
        <v>62</v>
      </c>
      <c r="L232" t="s">
        <v>74</v>
      </c>
      <c r="M232" t="s">
        <v>63</v>
      </c>
      <c r="U232" t="s">
        <v>64</v>
      </c>
      <c r="Y232" t="s">
        <v>76</v>
      </c>
      <c r="AE232" t="s">
        <v>87</v>
      </c>
      <c r="AF232" t="s">
        <v>65</v>
      </c>
      <c r="AG232" t="s">
        <v>62</v>
      </c>
      <c r="AK232" t="s">
        <v>62</v>
      </c>
      <c r="AM232" t="s">
        <v>65</v>
      </c>
      <c r="AP232" t="s">
        <v>168</v>
      </c>
      <c r="AR232" t="s">
        <v>63</v>
      </c>
      <c r="AS232" t="s">
        <v>87</v>
      </c>
      <c r="AT232" t="s">
        <v>171</v>
      </c>
      <c r="AU232" t="s">
        <v>65</v>
      </c>
      <c r="AW232" t="s">
        <v>62</v>
      </c>
      <c r="AX232" t="s">
        <v>87</v>
      </c>
      <c r="AY232" t="s">
        <v>63</v>
      </c>
      <c r="BB232" t="s">
        <v>65</v>
      </c>
      <c r="BE232" t="s">
        <v>66</v>
      </c>
    </row>
    <row r="233" spans="1:57" x14ac:dyDescent="0.15">
      <c r="A233">
        <v>1970229</v>
      </c>
      <c r="B233" t="s">
        <v>75</v>
      </c>
      <c r="C233">
        <v>20200619022</v>
      </c>
      <c r="D233" s="1">
        <v>44001</v>
      </c>
      <c r="E233" t="s">
        <v>59</v>
      </c>
      <c r="G233" t="s">
        <v>145</v>
      </c>
      <c r="H233" t="s">
        <v>61</v>
      </c>
      <c r="I233" t="s">
        <v>62</v>
      </c>
      <c r="L233" t="s">
        <v>74</v>
      </c>
      <c r="M233" t="s">
        <v>69</v>
      </c>
      <c r="U233">
        <f>2/38</f>
        <v>5.2631578947368397E-2</v>
      </c>
      <c r="Y233">
        <f>0.5</f>
        <v>0.5</v>
      </c>
      <c r="AE233" t="s">
        <v>87</v>
      </c>
      <c r="AF233" t="s">
        <v>65</v>
      </c>
      <c r="AG233">
        <f>8</f>
        <v>8</v>
      </c>
      <c r="AK233" t="s">
        <v>62</v>
      </c>
      <c r="AM233" t="s">
        <v>65</v>
      </c>
      <c r="AP233">
        <f>64/2</f>
        <v>32</v>
      </c>
      <c r="AR233">
        <f>8</f>
        <v>8</v>
      </c>
      <c r="AS233" t="s">
        <v>74</v>
      </c>
      <c r="AT233">
        <f>16/8</f>
        <v>2</v>
      </c>
      <c r="AU233" t="s">
        <v>69</v>
      </c>
      <c r="AW233" t="s">
        <v>74</v>
      </c>
      <c r="AX233" t="s">
        <v>74</v>
      </c>
      <c r="AY233" t="s">
        <v>70</v>
      </c>
      <c r="BB233" t="s">
        <v>65</v>
      </c>
      <c r="BE233">
        <f>1</f>
        <v>1</v>
      </c>
    </row>
    <row r="234" spans="1:57" x14ac:dyDescent="0.15">
      <c r="A234">
        <v>1974927</v>
      </c>
      <c r="B234" t="s">
        <v>67</v>
      </c>
      <c r="C234">
        <v>20200531011</v>
      </c>
      <c r="D234" s="1">
        <v>43982</v>
      </c>
      <c r="E234" t="s">
        <v>68</v>
      </c>
      <c r="G234" t="s">
        <v>145</v>
      </c>
      <c r="H234" t="s">
        <v>61</v>
      </c>
      <c r="I234" t="s">
        <v>62</v>
      </c>
      <c r="L234" t="s">
        <v>74</v>
      </c>
      <c r="M234" t="s">
        <v>69</v>
      </c>
      <c r="U234">
        <f>4/76</f>
        <v>5.2631578947368397E-2</v>
      </c>
      <c r="Y234" t="s">
        <v>71</v>
      </c>
      <c r="AE234" t="s">
        <v>87</v>
      </c>
      <c r="AF234" t="s">
        <v>72</v>
      </c>
      <c r="AG234" t="s">
        <v>62</v>
      </c>
      <c r="AK234" t="s">
        <v>73</v>
      </c>
      <c r="AM234" t="s">
        <v>72</v>
      </c>
      <c r="AP234" t="s">
        <v>169</v>
      </c>
      <c r="AR234" t="s">
        <v>74</v>
      </c>
      <c r="AS234" t="s">
        <v>74</v>
      </c>
      <c r="AT234" t="s">
        <v>172</v>
      </c>
      <c r="AU234" t="s">
        <v>69</v>
      </c>
      <c r="AW234" t="s">
        <v>74</v>
      </c>
      <c r="AX234" t="s">
        <v>74</v>
      </c>
      <c r="AY234" t="s">
        <v>70</v>
      </c>
      <c r="BB234">
        <f>8</f>
        <v>8</v>
      </c>
      <c r="BE234" t="s">
        <v>70</v>
      </c>
    </row>
    <row r="235" spans="1:57" x14ac:dyDescent="0.15">
      <c r="A235">
        <v>1977766</v>
      </c>
      <c r="B235" t="s">
        <v>67</v>
      </c>
      <c r="C235">
        <v>20200609010</v>
      </c>
      <c r="D235" s="1">
        <v>43991</v>
      </c>
      <c r="E235" t="s">
        <v>68</v>
      </c>
      <c r="G235" t="s">
        <v>145</v>
      </c>
      <c r="H235" t="s">
        <v>61</v>
      </c>
      <c r="I235" t="s">
        <v>63</v>
      </c>
      <c r="N235" t="s">
        <v>65</v>
      </c>
      <c r="P235">
        <v>1</v>
      </c>
      <c r="U235" t="s">
        <v>124</v>
      </c>
      <c r="Y235" t="s">
        <v>126</v>
      </c>
      <c r="AF235" t="s">
        <v>126</v>
      </c>
      <c r="AG235">
        <v>2</v>
      </c>
      <c r="AK235" t="s">
        <v>62</v>
      </c>
      <c r="AO235" t="s">
        <v>64</v>
      </c>
      <c r="AP235" t="s">
        <v>87</v>
      </c>
      <c r="AR235" t="s">
        <v>66</v>
      </c>
      <c r="AT235" t="s">
        <v>87</v>
      </c>
      <c r="AW235" t="s">
        <v>66</v>
      </c>
      <c r="AZ235" t="s">
        <v>65</v>
      </c>
      <c r="BB235" t="s">
        <v>126</v>
      </c>
      <c r="BD235" t="s">
        <v>64</v>
      </c>
      <c r="BE235" t="s">
        <v>66</v>
      </c>
    </row>
    <row r="236" spans="1:57" x14ac:dyDescent="0.15">
      <c r="A236">
        <v>1984451</v>
      </c>
      <c r="B236" t="s">
        <v>67</v>
      </c>
      <c r="C236">
        <v>20200623009</v>
      </c>
      <c r="D236" s="1">
        <v>44005</v>
      </c>
      <c r="E236" t="s">
        <v>68</v>
      </c>
      <c r="G236" t="s">
        <v>145</v>
      </c>
      <c r="H236" t="s">
        <v>61</v>
      </c>
      <c r="I236" t="s">
        <v>62</v>
      </c>
      <c r="L236" t="s">
        <v>74</v>
      </c>
      <c r="M236">
        <f>8/4</f>
        <v>2</v>
      </c>
      <c r="U236">
        <f>2/38</f>
        <v>5.2631578947368397E-2</v>
      </c>
      <c r="Y236" t="s">
        <v>76</v>
      </c>
      <c r="AE236" t="s">
        <v>87</v>
      </c>
      <c r="AF236" t="s">
        <v>65</v>
      </c>
      <c r="AG236" t="s">
        <v>62</v>
      </c>
      <c r="AK236" t="s">
        <v>62</v>
      </c>
      <c r="AM236" t="s">
        <v>65</v>
      </c>
      <c r="AP236" t="s">
        <v>168</v>
      </c>
      <c r="AR236" t="s">
        <v>63</v>
      </c>
      <c r="AS236" t="s">
        <v>87</v>
      </c>
      <c r="AT236" t="s">
        <v>171</v>
      </c>
      <c r="AU236" t="s">
        <v>65</v>
      </c>
      <c r="AW236" t="s">
        <v>62</v>
      </c>
      <c r="AX236" t="s">
        <v>87</v>
      </c>
      <c r="AY236" t="s">
        <v>63</v>
      </c>
      <c r="BB236" t="s">
        <v>65</v>
      </c>
      <c r="BE236" t="s">
        <v>66</v>
      </c>
    </row>
    <row r="237" spans="1:57" x14ac:dyDescent="0.15">
      <c r="A237">
        <v>1985207</v>
      </c>
      <c r="B237" t="s">
        <v>67</v>
      </c>
      <c r="C237">
        <v>20200626010</v>
      </c>
      <c r="D237" s="1">
        <v>44008</v>
      </c>
      <c r="E237" t="s">
        <v>68</v>
      </c>
      <c r="G237" t="s">
        <v>145</v>
      </c>
      <c r="H237" t="s">
        <v>61</v>
      </c>
      <c r="I237" t="s">
        <v>62</v>
      </c>
      <c r="L237" t="s">
        <v>74</v>
      </c>
      <c r="M237">
        <f>8/4</f>
        <v>2</v>
      </c>
      <c r="U237" t="s">
        <v>64</v>
      </c>
      <c r="Y237" t="s">
        <v>76</v>
      </c>
      <c r="AE237" t="s">
        <v>87</v>
      </c>
      <c r="AF237" t="s">
        <v>65</v>
      </c>
      <c r="AG237" t="s">
        <v>62</v>
      </c>
      <c r="AK237" t="s">
        <v>62</v>
      </c>
      <c r="AM237" t="s">
        <v>65</v>
      </c>
      <c r="AP237" t="s">
        <v>168</v>
      </c>
      <c r="AR237" t="s">
        <v>63</v>
      </c>
      <c r="AS237" t="s">
        <v>87</v>
      </c>
      <c r="AT237" t="s">
        <v>171</v>
      </c>
      <c r="AU237" t="s">
        <v>65</v>
      </c>
      <c r="AW237" t="s">
        <v>62</v>
      </c>
      <c r="AX237" t="s">
        <v>87</v>
      </c>
      <c r="AY237" t="s">
        <v>63</v>
      </c>
      <c r="BB237" t="s">
        <v>65</v>
      </c>
      <c r="BE237" t="s">
        <v>66</v>
      </c>
    </row>
    <row r="238" spans="1:57" x14ac:dyDescent="0.15">
      <c r="A238">
        <v>702051</v>
      </c>
      <c r="B238" t="s">
        <v>58</v>
      </c>
      <c r="C238">
        <v>20200615038</v>
      </c>
      <c r="D238" s="1">
        <v>43997</v>
      </c>
      <c r="E238" t="s">
        <v>68</v>
      </c>
      <c r="G238" t="s">
        <v>145</v>
      </c>
      <c r="H238" t="s">
        <v>61</v>
      </c>
      <c r="I238" t="s">
        <v>63</v>
      </c>
      <c r="N238">
        <v>16</v>
      </c>
      <c r="P238" t="s">
        <v>123</v>
      </c>
      <c r="U238" t="s">
        <v>135</v>
      </c>
      <c r="Y238" t="s">
        <v>125</v>
      </c>
      <c r="AF238" t="s">
        <v>126</v>
      </c>
      <c r="AG238">
        <v>8</v>
      </c>
      <c r="AK238">
        <v>16</v>
      </c>
      <c r="AO238">
        <v>1</v>
      </c>
      <c r="AP238" t="s">
        <v>127</v>
      </c>
      <c r="AR238" t="s">
        <v>128</v>
      </c>
      <c r="AT238">
        <v>32</v>
      </c>
      <c r="AW238">
        <v>4</v>
      </c>
      <c r="AZ238">
        <v>8</v>
      </c>
      <c r="BB238" t="s">
        <v>126</v>
      </c>
      <c r="BD238" t="s">
        <v>64</v>
      </c>
      <c r="BE238" t="s">
        <v>129</v>
      </c>
    </row>
    <row r="239" spans="1:57" x14ac:dyDescent="0.15">
      <c r="A239">
        <v>1934870</v>
      </c>
      <c r="B239" t="s">
        <v>115</v>
      </c>
      <c r="C239">
        <v>20200206031</v>
      </c>
      <c r="D239" s="1">
        <v>43867</v>
      </c>
      <c r="E239" t="s">
        <v>101</v>
      </c>
      <c r="G239" t="s">
        <v>149</v>
      </c>
      <c r="H239" t="s">
        <v>61</v>
      </c>
      <c r="I239">
        <f>16</f>
        <v>16</v>
      </c>
      <c r="L239" t="s">
        <v>74</v>
      </c>
      <c r="M239">
        <f>32/16</f>
        <v>2</v>
      </c>
      <c r="U239" t="s">
        <v>64</v>
      </c>
      <c r="Y239">
        <f>1</f>
        <v>1</v>
      </c>
      <c r="AE239" t="s">
        <v>87</v>
      </c>
      <c r="AF239" t="s">
        <v>65</v>
      </c>
      <c r="AG239">
        <f>8</f>
        <v>8</v>
      </c>
      <c r="AK239" t="s">
        <v>62</v>
      </c>
      <c r="AM239" t="s">
        <v>72</v>
      </c>
      <c r="AP239">
        <f t="shared" ref="AP239:AP244" si="42">64/2</f>
        <v>32</v>
      </c>
      <c r="AR239" t="s">
        <v>63</v>
      </c>
      <c r="AS239" t="s">
        <v>74</v>
      </c>
      <c r="AT239">
        <f>16/8</f>
        <v>2</v>
      </c>
      <c r="AU239">
        <f>2</f>
        <v>2</v>
      </c>
      <c r="AW239" t="s">
        <v>74</v>
      </c>
      <c r="AX239">
        <f>16</f>
        <v>16</v>
      </c>
      <c r="AY239" t="s">
        <v>70</v>
      </c>
      <c r="BB239">
        <f t="shared" ref="BB239:BB244" si="43">2</f>
        <v>2</v>
      </c>
      <c r="BE239">
        <f>1</f>
        <v>1</v>
      </c>
    </row>
    <row r="240" spans="1:57" x14ac:dyDescent="0.15">
      <c r="A240">
        <v>1629971</v>
      </c>
      <c r="B240" t="s">
        <v>75</v>
      </c>
      <c r="C240">
        <v>20200217009</v>
      </c>
      <c r="D240" s="1">
        <v>43878</v>
      </c>
      <c r="E240" t="s">
        <v>68</v>
      </c>
      <c r="G240" t="s">
        <v>150</v>
      </c>
      <c r="H240" t="s">
        <v>61</v>
      </c>
      <c r="I240">
        <f>8</f>
        <v>8</v>
      </c>
      <c r="N240">
        <f t="shared" ref="N240:N244" si="44">16</f>
        <v>16</v>
      </c>
      <c r="Q240" t="s">
        <v>63</v>
      </c>
      <c r="Y240">
        <f>0.5</f>
        <v>0.5</v>
      </c>
      <c r="AF240" t="s">
        <v>65</v>
      </c>
      <c r="AJ240">
        <f>16</f>
        <v>16</v>
      </c>
      <c r="AK240">
        <f t="shared" ref="AK240:AK244" si="45">16/4</f>
        <v>4</v>
      </c>
      <c r="AM240">
        <f>8</f>
        <v>8</v>
      </c>
      <c r="AP240">
        <f t="shared" si="42"/>
        <v>32</v>
      </c>
      <c r="AR240">
        <f t="shared" ref="AR240:AR244" si="46">8</f>
        <v>8</v>
      </c>
      <c r="AT240">
        <f t="shared" ref="AT240:AT245" si="47">32/16</f>
        <v>2</v>
      </c>
      <c r="AW240">
        <f>4</f>
        <v>4</v>
      </c>
      <c r="AZ240">
        <f t="shared" ref="AZ240:AZ245" si="48">4</f>
        <v>4</v>
      </c>
      <c r="BB240">
        <f t="shared" si="43"/>
        <v>2</v>
      </c>
      <c r="BE240">
        <f t="shared" ref="BE240:BE242" si="49">2</f>
        <v>2</v>
      </c>
    </row>
    <row r="241" spans="1:57" x14ac:dyDescent="0.15">
      <c r="A241">
        <v>1640650</v>
      </c>
      <c r="B241" t="s">
        <v>58</v>
      </c>
      <c r="C241">
        <v>20200119029</v>
      </c>
      <c r="D241" s="1">
        <v>43849</v>
      </c>
      <c r="E241" t="s">
        <v>59</v>
      </c>
      <c r="G241" t="s">
        <v>150</v>
      </c>
      <c r="H241" t="s">
        <v>61</v>
      </c>
      <c r="I241" t="s">
        <v>62</v>
      </c>
      <c r="N241">
        <f t="shared" si="44"/>
        <v>16</v>
      </c>
      <c r="Q241" t="s">
        <v>63</v>
      </c>
      <c r="Y241" t="s">
        <v>126</v>
      </c>
      <c r="AF241" t="s">
        <v>65</v>
      </c>
      <c r="AJ241">
        <f>16</f>
        <v>16</v>
      </c>
      <c r="AK241">
        <f t="shared" si="45"/>
        <v>4</v>
      </c>
      <c r="AM241" t="s">
        <v>63</v>
      </c>
      <c r="AP241" t="s">
        <v>169</v>
      </c>
      <c r="AR241">
        <f t="shared" si="46"/>
        <v>8</v>
      </c>
      <c r="AT241" t="s">
        <v>173</v>
      </c>
      <c r="AW241">
        <f>8</f>
        <v>8</v>
      </c>
      <c r="AZ241" t="s">
        <v>65</v>
      </c>
      <c r="BB241" t="s">
        <v>65</v>
      </c>
      <c r="BE241">
        <f t="shared" si="49"/>
        <v>2</v>
      </c>
    </row>
    <row r="242" spans="1:57" x14ac:dyDescent="0.15">
      <c r="A242">
        <v>1695019</v>
      </c>
      <c r="B242" t="s">
        <v>99</v>
      </c>
      <c r="C242">
        <v>20200522029</v>
      </c>
      <c r="D242" s="1">
        <v>43973</v>
      </c>
      <c r="E242" t="s">
        <v>68</v>
      </c>
      <c r="G242" t="s">
        <v>150</v>
      </c>
      <c r="H242" t="s">
        <v>61</v>
      </c>
      <c r="I242">
        <f>8</f>
        <v>8</v>
      </c>
      <c r="N242" t="s">
        <v>87</v>
      </c>
      <c r="Q242" t="s">
        <v>63</v>
      </c>
      <c r="Y242">
        <f>2</f>
        <v>2</v>
      </c>
      <c r="AF242" t="s">
        <v>65</v>
      </c>
      <c r="AJ242" t="s">
        <v>87</v>
      </c>
      <c r="AK242" t="s">
        <v>87</v>
      </c>
      <c r="AM242">
        <f>4</f>
        <v>4</v>
      </c>
      <c r="AP242" t="s">
        <v>170</v>
      </c>
      <c r="AR242">
        <f t="shared" ref="AR242:AR246" si="50">2</f>
        <v>2</v>
      </c>
      <c r="AT242" t="s">
        <v>173</v>
      </c>
      <c r="AW242" t="s">
        <v>65</v>
      </c>
      <c r="AZ242">
        <f t="shared" si="48"/>
        <v>4</v>
      </c>
      <c r="BB242" t="s">
        <v>65</v>
      </c>
      <c r="BE242">
        <f t="shared" si="49"/>
        <v>2</v>
      </c>
    </row>
    <row r="243" spans="1:57" x14ac:dyDescent="0.15">
      <c r="A243">
        <v>1745955</v>
      </c>
      <c r="B243" t="s">
        <v>80</v>
      </c>
      <c r="C243">
        <v>20200409015</v>
      </c>
      <c r="D243" s="1">
        <v>43930</v>
      </c>
      <c r="E243" t="s">
        <v>98</v>
      </c>
      <c r="G243" t="s">
        <v>150</v>
      </c>
      <c r="H243" t="s">
        <v>61</v>
      </c>
      <c r="I243" t="s">
        <v>62</v>
      </c>
      <c r="N243">
        <f>32</f>
        <v>32</v>
      </c>
      <c r="Q243" t="s">
        <v>63</v>
      </c>
      <c r="Y243" t="s">
        <v>126</v>
      </c>
      <c r="AF243" t="s">
        <v>65</v>
      </c>
      <c r="AJ243">
        <f t="shared" ref="AJ243:AJ247" si="51">32</f>
        <v>32</v>
      </c>
      <c r="AK243">
        <f>32/4</f>
        <v>8</v>
      </c>
      <c r="AM243" t="s">
        <v>63</v>
      </c>
      <c r="AP243">
        <f t="shared" si="42"/>
        <v>32</v>
      </c>
      <c r="AR243">
        <f>4</f>
        <v>4</v>
      </c>
      <c r="AT243" t="s">
        <v>173</v>
      </c>
      <c r="AW243">
        <f>16</f>
        <v>16</v>
      </c>
      <c r="AZ243" t="s">
        <v>65</v>
      </c>
      <c r="BB243" t="s">
        <v>65</v>
      </c>
      <c r="BE243">
        <f t="shared" ref="BE243:BE246" si="52">0.5</f>
        <v>0.5</v>
      </c>
    </row>
    <row r="244" spans="1:57" x14ac:dyDescent="0.15">
      <c r="A244">
        <v>1788946</v>
      </c>
      <c r="B244" t="s">
        <v>93</v>
      </c>
      <c r="C244">
        <v>20200203023</v>
      </c>
      <c r="D244" s="1">
        <v>43864</v>
      </c>
      <c r="E244" t="s">
        <v>59</v>
      </c>
      <c r="G244" t="s">
        <v>150</v>
      </c>
      <c r="H244" t="s">
        <v>61</v>
      </c>
      <c r="I244" t="s">
        <v>62</v>
      </c>
      <c r="N244">
        <f t="shared" si="44"/>
        <v>16</v>
      </c>
      <c r="Q244" t="s">
        <v>63</v>
      </c>
      <c r="Y244">
        <f>1</f>
        <v>1</v>
      </c>
      <c r="AF244" t="s">
        <v>65</v>
      </c>
      <c r="AJ244">
        <f t="shared" si="51"/>
        <v>32</v>
      </c>
      <c r="AK244">
        <f t="shared" si="45"/>
        <v>4</v>
      </c>
      <c r="AM244" t="s">
        <v>63</v>
      </c>
      <c r="AP244">
        <f t="shared" si="42"/>
        <v>32</v>
      </c>
      <c r="AR244">
        <f t="shared" si="46"/>
        <v>8</v>
      </c>
      <c r="AT244">
        <f t="shared" si="47"/>
        <v>2</v>
      </c>
      <c r="AW244">
        <f>8</f>
        <v>8</v>
      </c>
      <c r="AZ244" t="s">
        <v>65</v>
      </c>
      <c r="BB244">
        <f t="shared" si="43"/>
        <v>2</v>
      </c>
      <c r="BE244">
        <f>2</f>
        <v>2</v>
      </c>
    </row>
    <row r="245" spans="1:57" x14ac:dyDescent="0.15">
      <c r="A245">
        <v>1892519</v>
      </c>
      <c r="B245" t="s">
        <v>58</v>
      </c>
      <c r="C245">
        <v>20200408018</v>
      </c>
      <c r="D245" s="1">
        <v>43929</v>
      </c>
      <c r="E245" t="s">
        <v>68</v>
      </c>
      <c r="G245" t="s">
        <v>150</v>
      </c>
      <c r="H245" t="s">
        <v>61</v>
      </c>
      <c r="I245" t="s">
        <v>62</v>
      </c>
      <c r="N245" t="s">
        <v>87</v>
      </c>
      <c r="Q245" t="s">
        <v>63</v>
      </c>
      <c r="Y245" t="s">
        <v>126</v>
      </c>
      <c r="AF245" t="s">
        <v>65</v>
      </c>
      <c r="AJ245" t="s">
        <v>87</v>
      </c>
      <c r="AK245" t="s">
        <v>87</v>
      </c>
      <c r="AM245" t="s">
        <v>63</v>
      </c>
      <c r="AP245">
        <f>32/2</f>
        <v>16</v>
      </c>
      <c r="AR245">
        <f t="shared" si="50"/>
        <v>2</v>
      </c>
      <c r="AT245">
        <f t="shared" si="47"/>
        <v>2</v>
      </c>
      <c r="AW245">
        <f t="shared" ref="AW245:AW249" si="53">4</f>
        <v>4</v>
      </c>
      <c r="AZ245">
        <f t="shared" si="48"/>
        <v>4</v>
      </c>
      <c r="BB245" t="s">
        <v>65</v>
      </c>
      <c r="BE245">
        <f t="shared" si="52"/>
        <v>0.5</v>
      </c>
    </row>
    <row r="246" spans="1:57" x14ac:dyDescent="0.15">
      <c r="A246">
        <v>1906962</v>
      </c>
      <c r="B246" t="s">
        <v>146</v>
      </c>
      <c r="C246">
        <v>20200131067</v>
      </c>
      <c r="D246" s="1">
        <v>43861</v>
      </c>
      <c r="E246" t="s">
        <v>59</v>
      </c>
      <c r="G246" t="s">
        <v>150</v>
      </c>
      <c r="H246" t="s">
        <v>61</v>
      </c>
      <c r="I246" t="s">
        <v>62</v>
      </c>
      <c r="N246" t="s">
        <v>87</v>
      </c>
      <c r="Q246" t="s">
        <v>63</v>
      </c>
      <c r="Y246" t="s">
        <v>126</v>
      </c>
      <c r="AF246" t="s">
        <v>65</v>
      </c>
      <c r="AJ246" t="s">
        <v>87</v>
      </c>
      <c r="AK246" t="s">
        <v>87</v>
      </c>
      <c r="AM246" t="s">
        <v>63</v>
      </c>
      <c r="AP246">
        <f>16/2</f>
        <v>8</v>
      </c>
      <c r="AR246">
        <f t="shared" si="50"/>
        <v>2</v>
      </c>
      <c r="AT246" t="s">
        <v>173</v>
      </c>
      <c r="AW246">
        <f t="shared" si="53"/>
        <v>4</v>
      </c>
      <c r="AZ246" t="s">
        <v>65</v>
      </c>
      <c r="BB246">
        <f t="shared" ref="BB246:BB249" si="54">2</f>
        <v>2</v>
      </c>
      <c r="BE246">
        <f t="shared" si="52"/>
        <v>0.5</v>
      </c>
    </row>
    <row r="247" spans="1:57" x14ac:dyDescent="0.15">
      <c r="A247">
        <v>1909147</v>
      </c>
      <c r="B247" t="s">
        <v>58</v>
      </c>
      <c r="C247">
        <v>20200113039</v>
      </c>
      <c r="D247" s="1">
        <v>43843</v>
      </c>
      <c r="E247" t="s">
        <v>68</v>
      </c>
      <c r="G247" t="s">
        <v>150</v>
      </c>
      <c r="H247" t="s">
        <v>61</v>
      </c>
      <c r="I247" t="s">
        <v>62</v>
      </c>
      <c r="N247">
        <f>16</f>
        <v>16</v>
      </c>
      <c r="Q247" t="s">
        <v>63</v>
      </c>
      <c r="Y247">
        <f>0.5</f>
        <v>0.5</v>
      </c>
      <c r="AF247" t="s">
        <v>65</v>
      </c>
      <c r="AJ247">
        <f t="shared" si="51"/>
        <v>32</v>
      </c>
      <c r="AK247" t="s">
        <v>87</v>
      </c>
      <c r="AM247" t="s">
        <v>63</v>
      </c>
      <c r="AP247">
        <f>64/2</f>
        <v>32</v>
      </c>
      <c r="AR247">
        <f>4</f>
        <v>4</v>
      </c>
      <c r="AT247" t="s">
        <v>173</v>
      </c>
      <c r="AW247">
        <f>8</f>
        <v>8</v>
      </c>
      <c r="AZ247" t="s">
        <v>65</v>
      </c>
      <c r="BB247" t="s">
        <v>65</v>
      </c>
      <c r="BE247" t="s">
        <v>70</v>
      </c>
    </row>
    <row r="248" spans="1:57" x14ac:dyDescent="0.15">
      <c r="A248">
        <v>1919117</v>
      </c>
      <c r="B248" t="s">
        <v>67</v>
      </c>
      <c r="C248">
        <v>20200102044</v>
      </c>
      <c r="D248" s="1">
        <v>43832</v>
      </c>
      <c r="E248" t="s">
        <v>59</v>
      </c>
      <c r="G248" t="s">
        <v>150</v>
      </c>
      <c r="H248" t="s">
        <v>61</v>
      </c>
      <c r="I248" t="s">
        <v>62</v>
      </c>
      <c r="N248">
        <f>16</f>
        <v>16</v>
      </c>
      <c r="Q248" t="s">
        <v>63</v>
      </c>
      <c r="Y248" t="s">
        <v>126</v>
      </c>
      <c r="AF248" t="s">
        <v>65</v>
      </c>
      <c r="AJ248" t="s">
        <v>73</v>
      </c>
      <c r="AK248" t="s">
        <v>73</v>
      </c>
      <c r="AM248" t="s">
        <v>63</v>
      </c>
      <c r="AP248" t="s">
        <v>169</v>
      </c>
      <c r="AR248">
        <f>16</f>
        <v>16</v>
      </c>
      <c r="AT248">
        <f>32/16</f>
        <v>2</v>
      </c>
      <c r="AW248" t="s">
        <v>74</v>
      </c>
      <c r="AZ248" t="s">
        <v>65</v>
      </c>
      <c r="BB248">
        <f t="shared" si="54"/>
        <v>2</v>
      </c>
      <c r="BE248">
        <f>0.5</f>
        <v>0.5</v>
      </c>
    </row>
    <row r="249" spans="1:57" x14ac:dyDescent="0.15">
      <c r="A249">
        <v>1926483</v>
      </c>
      <c r="B249" t="s">
        <v>67</v>
      </c>
      <c r="C249">
        <v>20200119028</v>
      </c>
      <c r="D249" s="1">
        <v>43849</v>
      </c>
      <c r="E249" t="s">
        <v>68</v>
      </c>
      <c r="G249" t="s">
        <v>150</v>
      </c>
      <c r="H249" t="s">
        <v>61</v>
      </c>
      <c r="I249" t="s">
        <v>62</v>
      </c>
      <c r="N249" t="s">
        <v>87</v>
      </c>
      <c r="Q249" t="s">
        <v>63</v>
      </c>
      <c r="Y249" t="s">
        <v>126</v>
      </c>
      <c r="AF249" t="s">
        <v>65</v>
      </c>
      <c r="AJ249" t="s">
        <v>87</v>
      </c>
      <c r="AK249" t="s">
        <v>87</v>
      </c>
      <c r="AM249" t="s">
        <v>63</v>
      </c>
      <c r="AP249">
        <f>32/2</f>
        <v>16</v>
      </c>
      <c r="AR249">
        <f t="shared" ref="AR249:AR255" si="55">2</f>
        <v>2</v>
      </c>
      <c r="AT249" t="s">
        <v>173</v>
      </c>
      <c r="AW249">
        <f t="shared" si="53"/>
        <v>4</v>
      </c>
      <c r="AZ249" t="s">
        <v>65</v>
      </c>
      <c r="BB249">
        <f t="shared" si="54"/>
        <v>2</v>
      </c>
      <c r="BE249">
        <f>0.5</f>
        <v>0.5</v>
      </c>
    </row>
    <row r="250" spans="1:57" x14ac:dyDescent="0.15">
      <c r="A250">
        <v>1929978</v>
      </c>
      <c r="B250" t="s">
        <v>99</v>
      </c>
      <c r="C250">
        <v>20200410002</v>
      </c>
      <c r="D250" s="1">
        <v>43931</v>
      </c>
      <c r="E250" t="s">
        <v>68</v>
      </c>
      <c r="G250" t="s">
        <v>150</v>
      </c>
      <c r="H250" t="s">
        <v>61</v>
      </c>
      <c r="I250" t="s">
        <v>62</v>
      </c>
      <c r="N250">
        <f>32</f>
        <v>32</v>
      </c>
      <c r="Q250" t="s">
        <v>63</v>
      </c>
      <c r="Y250">
        <f>1</f>
        <v>1</v>
      </c>
      <c r="AF250" t="s">
        <v>65</v>
      </c>
      <c r="AJ250">
        <f>16</f>
        <v>16</v>
      </c>
      <c r="AK250">
        <f>16/4</f>
        <v>4</v>
      </c>
      <c r="AM250" t="s">
        <v>63</v>
      </c>
      <c r="AP250" t="s">
        <v>169</v>
      </c>
      <c r="AR250">
        <f>8</f>
        <v>8</v>
      </c>
      <c r="AT250">
        <f>32/16</f>
        <v>2</v>
      </c>
      <c r="AW250">
        <f>8</f>
        <v>8</v>
      </c>
      <c r="AZ250" t="s">
        <v>65</v>
      </c>
      <c r="BB250" t="s">
        <v>65</v>
      </c>
      <c r="BE250" t="s">
        <v>70</v>
      </c>
    </row>
    <row r="251" spans="1:57" x14ac:dyDescent="0.15">
      <c r="A251">
        <v>1930738</v>
      </c>
      <c r="B251" t="s">
        <v>67</v>
      </c>
      <c r="C251">
        <v>20200222012</v>
      </c>
      <c r="D251" s="1">
        <v>43883</v>
      </c>
      <c r="E251" t="s">
        <v>68</v>
      </c>
      <c r="G251" t="s">
        <v>150</v>
      </c>
      <c r="H251" t="s">
        <v>61</v>
      </c>
      <c r="I251" t="s">
        <v>62</v>
      </c>
      <c r="N251" t="s">
        <v>87</v>
      </c>
      <c r="Q251" t="s">
        <v>63</v>
      </c>
      <c r="Y251" t="s">
        <v>126</v>
      </c>
      <c r="AF251" t="s">
        <v>65</v>
      </c>
      <c r="AJ251" t="s">
        <v>87</v>
      </c>
      <c r="AK251" t="s">
        <v>87</v>
      </c>
      <c r="AM251" t="s">
        <v>63</v>
      </c>
      <c r="AP251">
        <f t="shared" ref="AP251:AP255" si="56">16/2</f>
        <v>8</v>
      </c>
      <c r="AR251">
        <f t="shared" si="55"/>
        <v>2</v>
      </c>
      <c r="AT251" t="s">
        <v>173</v>
      </c>
      <c r="AW251">
        <f t="shared" ref="AW251:AW254" si="57">2</f>
        <v>2</v>
      </c>
      <c r="AZ251" t="s">
        <v>65</v>
      </c>
      <c r="BB251">
        <f t="shared" ref="BB251:BB256" si="58">2</f>
        <v>2</v>
      </c>
      <c r="BE251" t="s">
        <v>126</v>
      </c>
    </row>
    <row r="252" spans="1:57" x14ac:dyDescent="0.15">
      <c r="A252">
        <v>1933419</v>
      </c>
      <c r="B252" t="s">
        <v>67</v>
      </c>
      <c r="C252">
        <v>20200206047</v>
      </c>
      <c r="D252" s="1">
        <v>43867</v>
      </c>
      <c r="E252" t="s">
        <v>68</v>
      </c>
      <c r="G252" t="s">
        <v>150</v>
      </c>
      <c r="H252" t="s">
        <v>61</v>
      </c>
      <c r="I252" t="s">
        <v>62</v>
      </c>
      <c r="N252" t="s">
        <v>87</v>
      </c>
      <c r="Q252" t="s">
        <v>63</v>
      </c>
      <c r="Y252" t="s">
        <v>126</v>
      </c>
      <c r="AF252" t="s">
        <v>65</v>
      </c>
      <c r="AJ252" t="s">
        <v>87</v>
      </c>
      <c r="AK252" t="s">
        <v>87</v>
      </c>
      <c r="AM252" t="s">
        <v>63</v>
      </c>
      <c r="AP252">
        <f t="shared" si="56"/>
        <v>8</v>
      </c>
      <c r="AR252">
        <f t="shared" si="55"/>
        <v>2</v>
      </c>
      <c r="AT252" t="s">
        <v>173</v>
      </c>
      <c r="AW252">
        <f t="shared" si="57"/>
        <v>2</v>
      </c>
      <c r="AZ252" t="s">
        <v>65</v>
      </c>
      <c r="BB252">
        <f t="shared" si="58"/>
        <v>2</v>
      </c>
      <c r="BE252" t="s">
        <v>126</v>
      </c>
    </row>
    <row r="253" spans="1:57" x14ac:dyDescent="0.15">
      <c r="A253">
        <v>1939239</v>
      </c>
      <c r="B253" t="s">
        <v>133</v>
      </c>
      <c r="C253">
        <v>20200310030</v>
      </c>
      <c r="D253" s="1">
        <v>43900</v>
      </c>
      <c r="E253" t="s">
        <v>85</v>
      </c>
      <c r="G253" t="s">
        <v>150</v>
      </c>
      <c r="H253" t="s">
        <v>61</v>
      </c>
      <c r="I253" t="s">
        <v>62</v>
      </c>
      <c r="N253" t="s">
        <v>87</v>
      </c>
      <c r="Q253" t="s">
        <v>63</v>
      </c>
      <c r="Y253" t="s">
        <v>126</v>
      </c>
      <c r="AF253" t="s">
        <v>65</v>
      </c>
      <c r="AJ253" t="s">
        <v>87</v>
      </c>
      <c r="AK253" t="s">
        <v>87</v>
      </c>
      <c r="AM253" t="s">
        <v>63</v>
      </c>
      <c r="AP253">
        <f t="shared" si="56"/>
        <v>8</v>
      </c>
      <c r="AR253">
        <f t="shared" si="55"/>
        <v>2</v>
      </c>
      <c r="AT253" t="s">
        <v>173</v>
      </c>
      <c r="AW253">
        <f>8</f>
        <v>8</v>
      </c>
      <c r="AZ253" t="s">
        <v>65</v>
      </c>
      <c r="BB253" t="s">
        <v>65</v>
      </c>
      <c r="BE253">
        <f>2</f>
        <v>2</v>
      </c>
    </row>
    <row r="254" spans="1:57" x14ac:dyDescent="0.15">
      <c r="A254">
        <v>1941124</v>
      </c>
      <c r="B254" t="s">
        <v>146</v>
      </c>
      <c r="C254">
        <v>20200425036</v>
      </c>
      <c r="D254" s="1">
        <v>43946</v>
      </c>
      <c r="E254" t="s">
        <v>68</v>
      </c>
      <c r="G254" t="s">
        <v>150</v>
      </c>
      <c r="H254" t="s">
        <v>61</v>
      </c>
      <c r="I254" t="s">
        <v>62</v>
      </c>
      <c r="N254" t="s">
        <v>87</v>
      </c>
      <c r="Q254" t="s">
        <v>63</v>
      </c>
      <c r="Y254" t="s">
        <v>126</v>
      </c>
      <c r="AF254" t="s">
        <v>65</v>
      </c>
      <c r="AJ254" t="s">
        <v>87</v>
      </c>
      <c r="AK254" t="s">
        <v>87</v>
      </c>
      <c r="AM254" t="s">
        <v>63</v>
      </c>
      <c r="AP254">
        <f t="shared" si="56"/>
        <v>8</v>
      </c>
      <c r="AR254">
        <f t="shared" si="55"/>
        <v>2</v>
      </c>
      <c r="AT254" t="s">
        <v>173</v>
      </c>
      <c r="AW254">
        <f t="shared" si="57"/>
        <v>2</v>
      </c>
      <c r="AZ254" t="s">
        <v>65</v>
      </c>
      <c r="BB254" t="s">
        <v>65</v>
      </c>
      <c r="BE254" t="s">
        <v>126</v>
      </c>
    </row>
    <row r="255" spans="1:57" x14ac:dyDescent="0.15">
      <c r="A255">
        <v>1944588</v>
      </c>
      <c r="B255" t="s">
        <v>67</v>
      </c>
      <c r="C255">
        <v>20200326035</v>
      </c>
      <c r="D255" s="1">
        <v>43916</v>
      </c>
      <c r="E255" t="s">
        <v>68</v>
      </c>
      <c r="G255" t="s">
        <v>150</v>
      </c>
      <c r="H255" t="s">
        <v>61</v>
      </c>
      <c r="I255" t="s">
        <v>62</v>
      </c>
      <c r="N255" t="s">
        <v>87</v>
      </c>
      <c r="Q255" t="s">
        <v>63</v>
      </c>
      <c r="Y255" t="s">
        <v>126</v>
      </c>
      <c r="AF255" t="s">
        <v>65</v>
      </c>
      <c r="AJ255" t="s">
        <v>87</v>
      </c>
      <c r="AK255" t="s">
        <v>87</v>
      </c>
      <c r="AM255" t="s">
        <v>63</v>
      </c>
      <c r="AP255">
        <f t="shared" si="56"/>
        <v>8</v>
      </c>
      <c r="AR255">
        <f t="shared" si="55"/>
        <v>2</v>
      </c>
      <c r="AT255" t="s">
        <v>173</v>
      </c>
      <c r="AW255">
        <f t="shared" ref="AW255:AW259" si="59">4</f>
        <v>4</v>
      </c>
      <c r="AZ255" t="s">
        <v>65</v>
      </c>
      <c r="BB255" t="s">
        <v>65</v>
      </c>
      <c r="BE255">
        <f t="shared" ref="BE255:BE261" si="60">0.5</f>
        <v>0.5</v>
      </c>
    </row>
    <row r="256" spans="1:57" x14ac:dyDescent="0.15">
      <c r="A256">
        <v>1946097</v>
      </c>
      <c r="B256" t="s">
        <v>58</v>
      </c>
      <c r="C256">
        <v>20200511004</v>
      </c>
      <c r="D256" s="1">
        <v>43962</v>
      </c>
      <c r="E256" t="s">
        <v>68</v>
      </c>
      <c r="G256" t="s">
        <v>150</v>
      </c>
      <c r="H256" t="s">
        <v>61</v>
      </c>
      <c r="I256" t="s">
        <v>62</v>
      </c>
      <c r="N256" t="s">
        <v>87</v>
      </c>
      <c r="Q256" t="s">
        <v>63</v>
      </c>
      <c r="Y256" t="s">
        <v>71</v>
      </c>
      <c r="AF256" t="s">
        <v>65</v>
      </c>
      <c r="AJ256">
        <f>16</f>
        <v>16</v>
      </c>
      <c r="AK256" t="s">
        <v>87</v>
      </c>
      <c r="AM256" t="s">
        <v>63</v>
      </c>
      <c r="AP256">
        <f t="shared" ref="AP256:AP259" si="61">64/2</f>
        <v>32</v>
      </c>
      <c r="AR256">
        <f>4</f>
        <v>4</v>
      </c>
      <c r="AT256" t="s">
        <v>173</v>
      </c>
      <c r="AW256">
        <f t="shared" si="59"/>
        <v>4</v>
      </c>
      <c r="AZ256" t="s">
        <v>65</v>
      </c>
      <c r="BB256">
        <f t="shared" si="58"/>
        <v>2</v>
      </c>
      <c r="BE256" t="s">
        <v>70</v>
      </c>
    </row>
    <row r="257" spans="1:57" x14ac:dyDescent="0.15">
      <c r="A257">
        <v>1947886</v>
      </c>
      <c r="B257" t="s">
        <v>79</v>
      </c>
      <c r="C257">
        <v>20200407007</v>
      </c>
      <c r="D257" s="1">
        <v>43928</v>
      </c>
      <c r="E257" t="s">
        <v>68</v>
      </c>
      <c r="G257" t="s">
        <v>150</v>
      </c>
      <c r="H257" t="s">
        <v>61</v>
      </c>
      <c r="I257" t="s">
        <v>62</v>
      </c>
      <c r="N257" t="s">
        <v>87</v>
      </c>
      <c r="Q257" t="s">
        <v>63</v>
      </c>
      <c r="Y257" t="s">
        <v>126</v>
      </c>
      <c r="AF257" t="s">
        <v>65</v>
      </c>
      <c r="AJ257" t="s">
        <v>87</v>
      </c>
      <c r="AK257" t="s">
        <v>87</v>
      </c>
      <c r="AM257" t="s">
        <v>63</v>
      </c>
      <c r="AP257" t="s">
        <v>170</v>
      </c>
      <c r="AR257">
        <f t="shared" ref="AR257:AR261" si="62">2</f>
        <v>2</v>
      </c>
      <c r="AT257" t="s">
        <v>173</v>
      </c>
      <c r="AW257">
        <f t="shared" si="59"/>
        <v>4</v>
      </c>
      <c r="AZ257" t="s">
        <v>65</v>
      </c>
      <c r="BB257" t="s">
        <v>65</v>
      </c>
      <c r="BE257">
        <f t="shared" si="60"/>
        <v>0.5</v>
      </c>
    </row>
    <row r="258" spans="1:57" x14ac:dyDescent="0.15">
      <c r="A258">
        <v>1959215</v>
      </c>
      <c r="B258" t="s">
        <v>67</v>
      </c>
      <c r="C258">
        <v>20200520046</v>
      </c>
      <c r="D258" s="1">
        <v>43971</v>
      </c>
      <c r="E258" t="s">
        <v>68</v>
      </c>
      <c r="G258" t="s">
        <v>150</v>
      </c>
      <c r="H258" t="s">
        <v>61</v>
      </c>
      <c r="I258" t="s">
        <v>62</v>
      </c>
      <c r="N258" t="s">
        <v>87</v>
      </c>
      <c r="Q258" t="s">
        <v>63</v>
      </c>
      <c r="Y258" t="s">
        <v>126</v>
      </c>
      <c r="AF258">
        <f>2</f>
        <v>2</v>
      </c>
      <c r="AJ258" t="s">
        <v>87</v>
      </c>
      <c r="AK258" t="s">
        <v>87</v>
      </c>
      <c r="AM258" t="s">
        <v>63</v>
      </c>
      <c r="AP258">
        <f t="shared" si="61"/>
        <v>32</v>
      </c>
      <c r="AR258">
        <f t="shared" si="62"/>
        <v>2</v>
      </c>
      <c r="AT258" t="s">
        <v>174</v>
      </c>
      <c r="AW258">
        <f t="shared" si="59"/>
        <v>4</v>
      </c>
      <c r="AZ258">
        <f>4</f>
        <v>4</v>
      </c>
      <c r="BB258">
        <f>8</f>
        <v>8</v>
      </c>
      <c r="BE258">
        <f t="shared" si="60"/>
        <v>0.5</v>
      </c>
    </row>
    <row r="259" spans="1:57" x14ac:dyDescent="0.15">
      <c r="A259">
        <v>1961384</v>
      </c>
      <c r="B259" t="s">
        <v>67</v>
      </c>
      <c r="C259">
        <v>20200512057</v>
      </c>
      <c r="D259" s="1">
        <v>43963</v>
      </c>
      <c r="E259" t="s">
        <v>68</v>
      </c>
      <c r="G259" t="s">
        <v>150</v>
      </c>
      <c r="H259" t="s">
        <v>61</v>
      </c>
      <c r="I259">
        <f>8</f>
        <v>8</v>
      </c>
      <c r="N259" t="s">
        <v>87</v>
      </c>
      <c r="Q259" t="s">
        <v>63</v>
      </c>
      <c r="Y259" t="s">
        <v>126</v>
      </c>
      <c r="AF259" t="s">
        <v>65</v>
      </c>
      <c r="AJ259" t="s">
        <v>87</v>
      </c>
      <c r="AK259">
        <f>16/4</f>
        <v>4</v>
      </c>
      <c r="AM259" t="s">
        <v>63</v>
      </c>
      <c r="AP259">
        <f t="shared" si="61"/>
        <v>32</v>
      </c>
      <c r="AR259">
        <f>4</f>
        <v>4</v>
      </c>
      <c r="AT259" t="s">
        <v>173</v>
      </c>
      <c r="AW259">
        <f t="shared" si="59"/>
        <v>4</v>
      </c>
      <c r="AZ259" t="s">
        <v>65</v>
      </c>
      <c r="BB259" t="s">
        <v>65</v>
      </c>
      <c r="BE259">
        <f t="shared" si="60"/>
        <v>0.5</v>
      </c>
    </row>
    <row r="260" spans="1:57" x14ac:dyDescent="0.15">
      <c r="A260">
        <v>1961801</v>
      </c>
      <c r="B260" t="s">
        <v>83</v>
      </c>
      <c r="C260">
        <v>20200509010</v>
      </c>
      <c r="D260" s="1">
        <v>43960</v>
      </c>
      <c r="E260" t="s">
        <v>98</v>
      </c>
      <c r="G260" t="s">
        <v>150</v>
      </c>
      <c r="H260" t="s">
        <v>61</v>
      </c>
      <c r="I260" t="s">
        <v>62</v>
      </c>
      <c r="N260" t="s">
        <v>87</v>
      </c>
      <c r="Q260" t="s">
        <v>63</v>
      </c>
      <c r="Y260" t="s">
        <v>126</v>
      </c>
      <c r="AF260" t="s">
        <v>65</v>
      </c>
      <c r="AJ260" t="s">
        <v>87</v>
      </c>
      <c r="AK260" t="s">
        <v>87</v>
      </c>
      <c r="AM260" t="s">
        <v>63</v>
      </c>
      <c r="AP260">
        <f>32/2</f>
        <v>16</v>
      </c>
      <c r="AR260">
        <f t="shared" si="62"/>
        <v>2</v>
      </c>
      <c r="AT260" t="s">
        <v>173</v>
      </c>
      <c r="AW260">
        <f>2</f>
        <v>2</v>
      </c>
      <c r="AZ260" t="s">
        <v>65</v>
      </c>
      <c r="BB260" t="s">
        <v>65</v>
      </c>
      <c r="BE260">
        <f t="shared" si="60"/>
        <v>0.5</v>
      </c>
    </row>
    <row r="261" spans="1:57" x14ac:dyDescent="0.15">
      <c r="A261">
        <v>1981781</v>
      </c>
      <c r="B261" t="s">
        <v>67</v>
      </c>
      <c r="C261">
        <v>20200614002</v>
      </c>
      <c r="D261" s="1">
        <v>43996</v>
      </c>
      <c r="E261" t="s">
        <v>68</v>
      </c>
      <c r="G261" t="s">
        <v>150</v>
      </c>
      <c r="H261" t="s">
        <v>61</v>
      </c>
      <c r="I261" t="s">
        <v>62</v>
      </c>
      <c r="N261" t="s">
        <v>87</v>
      </c>
      <c r="Q261" t="s">
        <v>63</v>
      </c>
      <c r="Y261" t="s">
        <v>126</v>
      </c>
      <c r="AF261" t="s">
        <v>65</v>
      </c>
      <c r="AJ261" t="s">
        <v>87</v>
      </c>
      <c r="AK261" t="s">
        <v>87</v>
      </c>
      <c r="AM261" t="s">
        <v>63</v>
      </c>
      <c r="AP261">
        <f>16/2</f>
        <v>8</v>
      </c>
      <c r="AR261">
        <f t="shared" si="62"/>
        <v>2</v>
      </c>
      <c r="AT261" t="s">
        <v>173</v>
      </c>
      <c r="AW261">
        <f>2</f>
        <v>2</v>
      </c>
      <c r="AZ261">
        <f>4</f>
        <v>4</v>
      </c>
      <c r="BB261" t="s">
        <v>65</v>
      </c>
      <c r="BE261">
        <f t="shared" si="60"/>
        <v>0.5</v>
      </c>
    </row>
    <row r="262" spans="1:57" x14ac:dyDescent="0.15">
      <c r="A262">
        <v>755324</v>
      </c>
      <c r="B262" t="s">
        <v>67</v>
      </c>
      <c r="C262">
        <v>20200325011</v>
      </c>
      <c r="D262" s="1">
        <v>43915</v>
      </c>
      <c r="E262" t="s">
        <v>98</v>
      </c>
      <c r="G262" t="s">
        <v>150</v>
      </c>
      <c r="H262" t="s">
        <v>61</v>
      </c>
      <c r="I262">
        <v>8</v>
      </c>
      <c r="Y262" t="s">
        <v>125</v>
      </c>
      <c r="AK262">
        <v>64</v>
      </c>
      <c r="AM262">
        <v>8</v>
      </c>
      <c r="AO262" t="s">
        <v>129</v>
      </c>
      <c r="AR262" t="s">
        <v>122</v>
      </c>
      <c r="AY262" t="s">
        <v>122</v>
      </c>
      <c r="AZ262" t="s">
        <v>65</v>
      </c>
      <c r="BB262" t="s">
        <v>123</v>
      </c>
      <c r="BE262" t="s">
        <v>129</v>
      </c>
    </row>
    <row r="263" spans="1:57" x14ac:dyDescent="0.15">
      <c r="A263">
        <v>794672</v>
      </c>
      <c r="B263" t="s">
        <v>99</v>
      </c>
      <c r="C263">
        <v>20200331030</v>
      </c>
      <c r="D263" s="1">
        <v>43921</v>
      </c>
      <c r="E263" t="s">
        <v>68</v>
      </c>
      <c r="G263" t="s">
        <v>150</v>
      </c>
      <c r="H263" t="s">
        <v>61</v>
      </c>
      <c r="I263" t="s">
        <v>62</v>
      </c>
      <c r="N263" t="s">
        <v>87</v>
      </c>
      <c r="Q263" t="s">
        <v>63</v>
      </c>
      <c r="Y263">
        <f>1</f>
        <v>1</v>
      </c>
      <c r="AF263" t="s">
        <v>65</v>
      </c>
      <c r="AJ263" t="s">
        <v>87</v>
      </c>
      <c r="AK263" t="s">
        <v>87</v>
      </c>
      <c r="AM263" t="s">
        <v>63</v>
      </c>
      <c r="AP263" t="s">
        <v>170</v>
      </c>
      <c r="AR263" t="s">
        <v>64</v>
      </c>
      <c r="AT263" t="s">
        <v>173</v>
      </c>
      <c r="AW263" t="s">
        <v>65</v>
      </c>
      <c r="AZ263" t="s">
        <v>65</v>
      </c>
      <c r="BB263" t="s">
        <v>65</v>
      </c>
      <c r="BE263">
        <f>2</f>
        <v>2</v>
      </c>
    </row>
    <row r="264" spans="1:57" x14ac:dyDescent="0.15">
      <c r="A264">
        <v>1892519</v>
      </c>
      <c r="B264" t="s">
        <v>67</v>
      </c>
      <c r="C264">
        <v>20200403002</v>
      </c>
      <c r="D264" s="1">
        <v>43924</v>
      </c>
      <c r="E264" t="s">
        <v>98</v>
      </c>
      <c r="G264" t="s">
        <v>151</v>
      </c>
      <c r="H264" t="s">
        <v>61</v>
      </c>
      <c r="I264" t="s">
        <v>122</v>
      </c>
      <c r="N264">
        <v>32</v>
      </c>
      <c r="U264" t="s">
        <v>124</v>
      </c>
      <c r="Y264">
        <v>1</v>
      </c>
      <c r="AK264" t="s">
        <v>62</v>
      </c>
      <c r="AM264" t="s">
        <v>123</v>
      </c>
      <c r="AO264">
        <v>2</v>
      </c>
      <c r="AR264">
        <v>8</v>
      </c>
      <c r="AU264">
        <v>16</v>
      </c>
      <c r="AY264" t="s">
        <v>122</v>
      </c>
      <c r="AZ264" t="s">
        <v>123</v>
      </c>
      <c r="BB264">
        <v>8</v>
      </c>
      <c r="BE264">
        <v>2</v>
      </c>
    </row>
    <row r="265" spans="1:57" x14ac:dyDescent="0.15">
      <c r="A265">
        <v>1904598</v>
      </c>
      <c r="B265" t="s">
        <v>58</v>
      </c>
      <c r="C265">
        <v>20191230015</v>
      </c>
      <c r="D265" s="1">
        <v>43829</v>
      </c>
      <c r="E265" t="s">
        <v>68</v>
      </c>
      <c r="G265" t="s">
        <v>151</v>
      </c>
      <c r="H265" t="s">
        <v>61</v>
      </c>
      <c r="I265" t="s">
        <v>122</v>
      </c>
      <c r="N265">
        <v>32</v>
      </c>
      <c r="U265" t="s">
        <v>124</v>
      </c>
      <c r="Y265">
        <v>1</v>
      </c>
      <c r="AK265">
        <v>8</v>
      </c>
      <c r="AM265" t="s">
        <v>123</v>
      </c>
      <c r="AO265">
        <v>2</v>
      </c>
      <c r="AR265">
        <v>8</v>
      </c>
      <c r="AU265">
        <v>32</v>
      </c>
      <c r="AY265" t="s">
        <v>122</v>
      </c>
      <c r="AZ265" t="s">
        <v>123</v>
      </c>
      <c r="BB265">
        <v>8</v>
      </c>
      <c r="BE265">
        <v>1</v>
      </c>
    </row>
    <row r="266" spans="1:57" x14ac:dyDescent="0.15">
      <c r="A266">
        <v>1952278</v>
      </c>
      <c r="B266" t="s">
        <v>97</v>
      </c>
      <c r="C266">
        <v>20200508041</v>
      </c>
      <c r="D266" s="1">
        <v>43959</v>
      </c>
      <c r="E266" t="s">
        <v>147</v>
      </c>
      <c r="G266" t="s">
        <v>151</v>
      </c>
      <c r="H266" t="s">
        <v>61</v>
      </c>
      <c r="U266" t="s">
        <v>63</v>
      </c>
      <c r="AE266" t="s">
        <v>74</v>
      </c>
      <c r="AF266">
        <f>8</f>
        <v>8</v>
      </c>
      <c r="AG266" t="s">
        <v>62</v>
      </c>
      <c r="AP266" t="s">
        <v>169</v>
      </c>
      <c r="AW266" t="s">
        <v>74</v>
      </c>
      <c r="BE266" t="s">
        <v>70</v>
      </c>
    </row>
    <row r="267" spans="1:57" x14ac:dyDescent="0.15">
      <c r="A267">
        <v>1523431</v>
      </c>
      <c r="B267" t="s">
        <v>78</v>
      </c>
      <c r="C267">
        <v>20200606027</v>
      </c>
      <c r="D267" s="1">
        <v>43988</v>
      </c>
      <c r="E267" t="s">
        <v>59</v>
      </c>
      <c r="G267" t="s">
        <v>152</v>
      </c>
      <c r="H267" t="s">
        <v>61</v>
      </c>
      <c r="U267" t="s">
        <v>135</v>
      </c>
      <c r="BE267" t="s">
        <v>129</v>
      </c>
    </row>
    <row r="268" spans="1:57" x14ac:dyDescent="0.15">
      <c r="A268">
        <v>1706072</v>
      </c>
      <c r="B268" t="s">
        <v>153</v>
      </c>
      <c r="C268">
        <v>20200226027</v>
      </c>
      <c r="D268" s="1">
        <v>43887</v>
      </c>
      <c r="E268" t="s">
        <v>59</v>
      </c>
      <c r="G268" t="s">
        <v>152</v>
      </c>
      <c r="H268" t="s">
        <v>61</v>
      </c>
      <c r="U268" t="s">
        <v>70</v>
      </c>
      <c r="AE268" t="s">
        <v>87</v>
      </c>
      <c r="AG268" t="s">
        <v>62</v>
      </c>
      <c r="AP268">
        <f>16/2</f>
        <v>8</v>
      </c>
      <c r="AW268">
        <f>16</f>
        <v>16</v>
      </c>
      <c r="BE268">
        <f>4</f>
        <v>4</v>
      </c>
    </row>
    <row r="269" spans="1:57" x14ac:dyDescent="0.15">
      <c r="A269">
        <v>1915927</v>
      </c>
      <c r="B269" t="s">
        <v>78</v>
      </c>
      <c r="C269">
        <v>20200108051</v>
      </c>
      <c r="D269" s="1">
        <v>43838</v>
      </c>
      <c r="E269" t="s">
        <v>59</v>
      </c>
      <c r="G269" t="s">
        <v>152</v>
      </c>
      <c r="H269" t="s">
        <v>61</v>
      </c>
      <c r="U269" t="s">
        <v>64</v>
      </c>
      <c r="AE269" t="s">
        <v>87</v>
      </c>
      <c r="AG269" t="s">
        <v>62</v>
      </c>
      <c r="AP269">
        <f>16/2</f>
        <v>8</v>
      </c>
      <c r="AW269">
        <f>8</f>
        <v>8</v>
      </c>
      <c r="BE269">
        <f>2</f>
        <v>2</v>
      </c>
    </row>
    <row r="270" spans="1:57" x14ac:dyDescent="0.15">
      <c r="A270">
        <v>1931106</v>
      </c>
      <c r="B270" t="s">
        <v>75</v>
      </c>
      <c r="C270">
        <v>20200219015</v>
      </c>
      <c r="D270" s="1">
        <v>43880</v>
      </c>
      <c r="E270" t="s">
        <v>68</v>
      </c>
      <c r="G270" t="s">
        <v>152</v>
      </c>
      <c r="H270" t="s">
        <v>61</v>
      </c>
      <c r="U270" t="s">
        <v>124</v>
      </c>
      <c r="BE270" t="s">
        <v>154</v>
      </c>
    </row>
    <row r="271" spans="1:57" x14ac:dyDescent="0.15">
      <c r="A271">
        <v>1881460</v>
      </c>
      <c r="B271" t="s">
        <v>80</v>
      </c>
      <c r="C271">
        <v>20200208033</v>
      </c>
      <c r="D271" s="1">
        <v>43869</v>
      </c>
      <c r="E271" t="s">
        <v>94</v>
      </c>
      <c r="G271" t="s">
        <v>155</v>
      </c>
      <c r="H271" t="s">
        <v>61</v>
      </c>
      <c r="I271" t="s">
        <v>62</v>
      </c>
      <c r="L271" t="s">
        <v>87</v>
      </c>
      <c r="M271" t="s">
        <v>63</v>
      </c>
      <c r="S271" t="s">
        <v>73</v>
      </c>
      <c r="U271" t="s">
        <v>64</v>
      </c>
      <c r="Y271" t="s">
        <v>76</v>
      </c>
      <c r="AF271" t="s">
        <v>65</v>
      </c>
      <c r="AG271">
        <f t="shared" ref="AG271:AG273" si="63">8</f>
        <v>8</v>
      </c>
      <c r="AK271" t="s">
        <v>62</v>
      </c>
      <c r="AM271" t="s">
        <v>65</v>
      </c>
      <c r="AP271" t="s">
        <v>168</v>
      </c>
      <c r="AR271" t="s">
        <v>63</v>
      </c>
      <c r="AS271" t="s">
        <v>87</v>
      </c>
      <c r="AT271" t="s">
        <v>171</v>
      </c>
      <c r="AU271" t="s">
        <v>65</v>
      </c>
      <c r="AW271" t="s">
        <v>62</v>
      </c>
      <c r="AX271" t="s">
        <v>87</v>
      </c>
      <c r="AY271" t="s">
        <v>63</v>
      </c>
      <c r="BB271" t="s">
        <v>65</v>
      </c>
      <c r="BE271" t="s">
        <v>66</v>
      </c>
    </row>
    <row r="272" spans="1:57" x14ac:dyDescent="0.15">
      <c r="A272">
        <v>1931670</v>
      </c>
      <c r="B272" t="s">
        <v>75</v>
      </c>
      <c r="C272">
        <v>20200124009</v>
      </c>
      <c r="D272" s="1">
        <v>43854</v>
      </c>
      <c r="E272" t="s">
        <v>68</v>
      </c>
      <c r="G272" t="s">
        <v>155</v>
      </c>
      <c r="H272" t="s">
        <v>61</v>
      </c>
      <c r="I272" t="s">
        <v>62</v>
      </c>
      <c r="L272" t="s">
        <v>74</v>
      </c>
      <c r="M272" t="s">
        <v>69</v>
      </c>
      <c r="U272" t="s">
        <v>70</v>
      </c>
      <c r="Y272" t="s">
        <v>71</v>
      </c>
      <c r="AE272" t="s">
        <v>74</v>
      </c>
      <c r="AF272" t="s">
        <v>65</v>
      </c>
      <c r="AG272">
        <f t="shared" si="63"/>
        <v>8</v>
      </c>
      <c r="AK272">
        <f>16/4</f>
        <v>4</v>
      </c>
      <c r="AM272" t="s">
        <v>72</v>
      </c>
      <c r="AP272" t="s">
        <v>168</v>
      </c>
      <c r="AR272" t="s">
        <v>74</v>
      </c>
      <c r="AS272" t="s">
        <v>74</v>
      </c>
      <c r="AT272">
        <f t="shared" ref="AT272:AT274" si="64">16/8</f>
        <v>2</v>
      </c>
      <c r="AU272" t="s">
        <v>69</v>
      </c>
      <c r="AW272" t="s">
        <v>62</v>
      </c>
      <c r="AX272" t="s">
        <v>87</v>
      </c>
      <c r="AY272" t="s">
        <v>70</v>
      </c>
      <c r="BB272" t="s">
        <v>65</v>
      </c>
      <c r="BE272">
        <f>1</f>
        <v>1</v>
      </c>
    </row>
    <row r="273" spans="1:57" x14ac:dyDescent="0.15">
      <c r="A273">
        <v>1946691</v>
      </c>
      <c r="B273" t="s">
        <v>67</v>
      </c>
      <c r="C273">
        <v>20200404005</v>
      </c>
      <c r="D273" s="1">
        <v>43925</v>
      </c>
      <c r="E273" t="s">
        <v>68</v>
      </c>
      <c r="G273" t="s">
        <v>155</v>
      </c>
      <c r="H273" t="s">
        <v>61</v>
      </c>
      <c r="I273" t="s">
        <v>69</v>
      </c>
      <c r="L273" t="s">
        <v>74</v>
      </c>
      <c r="M273" t="s">
        <v>69</v>
      </c>
      <c r="U273" t="s">
        <v>70</v>
      </c>
      <c r="Y273" t="s">
        <v>71</v>
      </c>
      <c r="AE273" t="s">
        <v>74</v>
      </c>
      <c r="AF273" t="s">
        <v>65</v>
      </c>
      <c r="AG273">
        <f t="shared" si="63"/>
        <v>8</v>
      </c>
      <c r="AK273">
        <f>16/4</f>
        <v>4</v>
      </c>
      <c r="AM273" t="s">
        <v>72</v>
      </c>
      <c r="AP273" t="s">
        <v>168</v>
      </c>
      <c r="AR273" t="s">
        <v>74</v>
      </c>
      <c r="AS273" t="s">
        <v>74</v>
      </c>
      <c r="AT273">
        <f t="shared" si="64"/>
        <v>2</v>
      </c>
      <c r="AU273" t="s">
        <v>69</v>
      </c>
      <c r="AW273" t="s">
        <v>62</v>
      </c>
      <c r="AX273" t="s">
        <v>87</v>
      </c>
      <c r="AY273" t="s">
        <v>70</v>
      </c>
      <c r="BB273" t="s">
        <v>65</v>
      </c>
      <c r="BE273" t="s">
        <v>70</v>
      </c>
    </row>
    <row r="274" spans="1:57" x14ac:dyDescent="0.15">
      <c r="A274">
        <v>1949690</v>
      </c>
      <c r="B274" t="s">
        <v>67</v>
      </c>
      <c r="C274">
        <v>20200414042</v>
      </c>
      <c r="D274" s="1">
        <v>43935</v>
      </c>
      <c r="E274" t="s">
        <v>59</v>
      </c>
      <c r="G274" t="s">
        <v>155</v>
      </c>
      <c r="H274" t="s">
        <v>61</v>
      </c>
      <c r="I274" t="s">
        <v>62</v>
      </c>
      <c r="L274" t="s">
        <v>74</v>
      </c>
      <c r="M274" t="s">
        <v>69</v>
      </c>
      <c r="U274" t="s">
        <v>70</v>
      </c>
      <c r="Y274" t="s">
        <v>71</v>
      </c>
      <c r="AE274" t="s">
        <v>87</v>
      </c>
      <c r="AF274" t="s">
        <v>65</v>
      </c>
      <c r="AG274" t="s">
        <v>62</v>
      </c>
      <c r="AK274" t="s">
        <v>73</v>
      </c>
      <c r="AM274" t="s">
        <v>65</v>
      </c>
      <c r="AP274">
        <f>64/2</f>
        <v>32</v>
      </c>
      <c r="AR274" t="s">
        <v>63</v>
      </c>
      <c r="AS274" t="s">
        <v>74</v>
      </c>
      <c r="AT274">
        <f t="shared" si="64"/>
        <v>2</v>
      </c>
      <c r="AU274">
        <f>8</f>
        <v>8</v>
      </c>
      <c r="AW274" t="s">
        <v>74</v>
      </c>
      <c r="AX274" t="s">
        <v>74</v>
      </c>
      <c r="AY274" t="s">
        <v>70</v>
      </c>
      <c r="BB274">
        <f>8</f>
        <v>8</v>
      </c>
      <c r="BE274">
        <f>2</f>
        <v>2</v>
      </c>
    </row>
    <row r="275" spans="1:57" x14ac:dyDescent="0.15">
      <c r="A275">
        <v>1656041</v>
      </c>
      <c r="B275" t="s">
        <v>102</v>
      </c>
      <c r="C275">
        <v>20200619019</v>
      </c>
      <c r="D275" s="1">
        <v>44001</v>
      </c>
      <c r="E275" t="s">
        <v>94</v>
      </c>
      <c r="G275" t="s">
        <v>156</v>
      </c>
      <c r="H275" t="s">
        <v>117</v>
      </c>
      <c r="O275" t="s">
        <v>70</v>
      </c>
      <c r="S275">
        <f>32</f>
        <v>32</v>
      </c>
      <c r="U275">
        <f>2/38</f>
        <v>5.2631578947368397E-2</v>
      </c>
      <c r="AB275" t="s">
        <v>157</v>
      </c>
      <c r="AC275" t="s">
        <v>63</v>
      </c>
      <c r="AH275">
        <f>1</f>
        <v>1</v>
      </c>
      <c r="AI275" t="s">
        <v>72</v>
      </c>
      <c r="AL275" t="s">
        <v>71</v>
      </c>
      <c r="AM275" t="s">
        <v>72</v>
      </c>
      <c r="AN275" t="s">
        <v>72</v>
      </c>
      <c r="AQ275" t="s">
        <v>65</v>
      </c>
      <c r="BA275" t="s">
        <v>63</v>
      </c>
      <c r="BE275">
        <f>4</f>
        <v>4</v>
      </c>
    </row>
    <row r="276" spans="1:57" x14ac:dyDescent="0.15">
      <c r="A276">
        <v>1736171</v>
      </c>
      <c r="B276" t="s">
        <v>115</v>
      </c>
      <c r="C276">
        <v>20200117053</v>
      </c>
      <c r="D276" s="1">
        <v>43847</v>
      </c>
      <c r="E276" t="s">
        <v>85</v>
      </c>
      <c r="G276" t="s">
        <v>156</v>
      </c>
      <c r="H276" t="s">
        <v>117</v>
      </c>
      <c r="K276">
        <f>4</f>
        <v>4</v>
      </c>
      <c r="O276" t="s">
        <v>126</v>
      </c>
      <c r="U276" t="s">
        <v>64</v>
      </c>
      <c r="X276" t="s">
        <v>64</v>
      </c>
      <c r="Z276" t="s">
        <v>64</v>
      </c>
      <c r="AA276" t="s">
        <v>126</v>
      </c>
      <c r="AB276" t="s">
        <v>158</v>
      </c>
      <c r="AC276" t="s">
        <v>63</v>
      </c>
      <c r="AE276" t="s">
        <v>87</v>
      </c>
      <c r="AH276" t="s">
        <v>66</v>
      </c>
      <c r="AL276" t="s">
        <v>71</v>
      </c>
      <c r="AM276" t="s">
        <v>65</v>
      </c>
      <c r="AN276" t="s">
        <v>72</v>
      </c>
      <c r="AQ276" t="s">
        <v>65</v>
      </c>
      <c r="BA276" t="s">
        <v>63</v>
      </c>
      <c r="BE276" t="s">
        <v>64</v>
      </c>
    </row>
    <row r="277" spans="1:57" x14ac:dyDescent="0.15">
      <c r="A277">
        <v>1760018</v>
      </c>
      <c r="B277" t="s">
        <v>146</v>
      </c>
      <c r="C277">
        <v>20200503031</v>
      </c>
      <c r="D277" s="1">
        <v>43954</v>
      </c>
      <c r="E277" t="s">
        <v>85</v>
      </c>
      <c r="G277" t="s">
        <v>156</v>
      </c>
      <c r="H277" t="s">
        <v>117</v>
      </c>
      <c r="K277" t="s">
        <v>70</v>
      </c>
      <c r="O277" t="s">
        <v>70</v>
      </c>
      <c r="U277" t="s">
        <v>64</v>
      </c>
      <c r="X277" t="s">
        <v>72</v>
      </c>
      <c r="Z277" t="s">
        <v>70</v>
      </c>
      <c r="AA277" t="s">
        <v>70</v>
      </c>
      <c r="AB277" t="s">
        <v>157</v>
      </c>
      <c r="AC277" t="s">
        <v>63</v>
      </c>
      <c r="AE277" t="s">
        <v>87</v>
      </c>
      <c r="AH277" t="s">
        <v>66</v>
      </c>
      <c r="AL277" t="s">
        <v>71</v>
      </c>
      <c r="AM277" t="s">
        <v>65</v>
      </c>
      <c r="AN277" t="s">
        <v>65</v>
      </c>
      <c r="AQ277" t="s">
        <v>65</v>
      </c>
      <c r="BA277" t="s">
        <v>63</v>
      </c>
      <c r="BE277" t="s">
        <v>64</v>
      </c>
    </row>
    <row r="278" spans="1:57" x14ac:dyDescent="0.15">
      <c r="A278">
        <v>1873390</v>
      </c>
      <c r="B278" t="s">
        <v>84</v>
      </c>
      <c r="C278">
        <v>20200108059</v>
      </c>
      <c r="D278" s="1">
        <v>43838</v>
      </c>
      <c r="E278" t="s">
        <v>101</v>
      </c>
      <c r="G278" t="s">
        <v>156</v>
      </c>
      <c r="H278" t="s">
        <v>117</v>
      </c>
      <c r="K278" t="s">
        <v>70</v>
      </c>
      <c r="O278" t="s">
        <v>126</v>
      </c>
      <c r="U278" t="s">
        <v>64</v>
      </c>
      <c r="X278" t="s">
        <v>72</v>
      </c>
      <c r="Z278" t="s">
        <v>70</v>
      </c>
      <c r="AA278" t="s">
        <v>70</v>
      </c>
      <c r="AB278" t="s">
        <v>158</v>
      </c>
      <c r="AC278" t="s">
        <v>63</v>
      </c>
      <c r="AE278" t="s">
        <v>87</v>
      </c>
      <c r="AH278" t="s">
        <v>66</v>
      </c>
      <c r="AL278" t="s">
        <v>71</v>
      </c>
      <c r="AM278" t="s">
        <v>65</v>
      </c>
      <c r="AN278" t="s">
        <v>65</v>
      </c>
      <c r="AQ278" t="s">
        <v>65</v>
      </c>
      <c r="BA278" t="s">
        <v>63</v>
      </c>
      <c r="BE278" t="s">
        <v>64</v>
      </c>
    </row>
    <row r="279" spans="1:57" x14ac:dyDescent="0.15">
      <c r="A279">
        <v>1914889</v>
      </c>
      <c r="B279" t="s">
        <v>115</v>
      </c>
      <c r="C279">
        <v>20200411038</v>
      </c>
      <c r="D279" s="1">
        <v>43932</v>
      </c>
      <c r="E279" t="s">
        <v>85</v>
      </c>
      <c r="G279" t="s">
        <v>156</v>
      </c>
      <c r="H279" t="s">
        <v>117</v>
      </c>
      <c r="K279">
        <f>4</f>
        <v>4</v>
      </c>
      <c r="O279" t="s">
        <v>126</v>
      </c>
      <c r="U279" t="s">
        <v>64</v>
      </c>
      <c r="X279" t="s">
        <v>64</v>
      </c>
      <c r="Z279" t="s">
        <v>64</v>
      </c>
      <c r="AA279" t="s">
        <v>126</v>
      </c>
      <c r="AB279" t="s">
        <v>157</v>
      </c>
      <c r="AC279" t="s">
        <v>63</v>
      </c>
      <c r="AE279" t="s">
        <v>87</v>
      </c>
      <c r="AH279" t="s">
        <v>66</v>
      </c>
      <c r="AL279" t="s">
        <v>71</v>
      </c>
      <c r="AM279" t="s">
        <v>65</v>
      </c>
      <c r="AN279" t="s">
        <v>65</v>
      </c>
      <c r="AQ279" t="s">
        <v>65</v>
      </c>
      <c r="BA279" t="s">
        <v>63</v>
      </c>
      <c r="BE279" t="s">
        <v>64</v>
      </c>
    </row>
    <row r="280" spans="1:57" x14ac:dyDescent="0.15">
      <c r="A280">
        <v>1929978</v>
      </c>
      <c r="B280" t="s">
        <v>67</v>
      </c>
      <c r="C280">
        <v>20200325010</v>
      </c>
      <c r="D280" s="1">
        <v>43915</v>
      </c>
      <c r="E280" t="s">
        <v>68</v>
      </c>
      <c r="G280" t="s">
        <v>156</v>
      </c>
      <c r="H280" t="s">
        <v>117</v>
      </c>
      <c r="K280" t="s">
        <v>70</v>
      </c>
      <c r="O280" t="s">
        <v>126</v>
      </c>
      <c r="U280" t="s">
        <v>70</v>
      </c>
      <c r="X280" t="s">
        <v>72</v>
      </c>
      <c r="Z280" t="s">
        <v>70</v>
      </c>
      <c r="AA280" t="s">
        <v>70</v>
      </c>
      <c r="AB280" t="s">
        <v>158</v>
      </c>
      <c r="AC280" t="s">
        <v>63</v>
      </c>
      <c r="AE280" t="s">
        <v>87</v>
      </c>
      <c r="AH280" t="s">
        <v>66</v>
      </c>
      <c r="AL280">
        <f>2</f>
        <v>2</v>
      </c>
      <c r="AM280" t="s">
        <v>72</v>
      </c>
      <c r="AN280" t="s">
        <v>65</v>
      </c>
      <c r="AQ280" t="s">
        <v>65</v>
      </c>
      <c r="BA280" t="s">
        <v>63</v>
      </c>
      <c r="BE280" t="s">
        <v>64</v>
      </c>
    </row>
    <row r="281" spans="1:57" x14ac:dyDescent="0.15">
      <c r="A281">
        <v>1936084</v>
      </c>
      <c r="B281" t="s">
        <v>79</v>
      </c>
      <c r="C281">
        <v>20200227021</v>
      </c>
      <c r="D281" s="1">
        <v>43888</v>
      </c>
      <c r="E281" t="s">
        <v>94</v>
      </c>
      <c r="G281" t="s">
        <v>156</v>
      </c>
      <c r="H281" t="s">
        <v>117</v>
      </c>
      <c r="O281" t="s">
        <v>126</v>
      </c>
      <c r="S281" t="s">
        <v>87</v>
      </c>
      <c r="U281" t="s">
        <v>70</v>
      </c>
      <c r="AB281" t="s">
        <v>158</v>
      </c>
      <c r="AC281" t="s">
        <v>63</v>
      </c>
      <c r="AH281" t="s">
        <v>66</v>
      </c>
      <c r="AI281">
        <f>8</f>
        <v>8</v>
      </c>
      <c r="AL281">
        <f>2</f>
        <v>2</v>
      </c>
      <c r="AM281" t="s">
        <v>72</v>
      </c>
      <c r="AN281" t="s">
        <v>65</v>
      </c>
      <c r="AQ281" t="s">
        <v>65</v>
      </c>
      <c r="BA281" t="s">
        <v>63</v>
      </c>
      <c r="BE281" t="s">
        <v>64</v>
      </c>
    </row>
    <row r="282" spans="1:57" x14ac:dyDescent="0.15">
      <c r="A282">
        <v>1936126</v>
      </c>
      <c r="B282" t="s">
        <v>67</v>
      </c>
      <c r="C282">
        <v>20200215006</v>
      </c>
      <c r="D282" s="1">
        <v>43876</v>
      </c>
      <c r="E282" t="s">
        <v>68</v>
      </c>
      <c r="G282" t="s">
        <v>156</v>
      </c>
      <c r="H282" t="s">
        <v>117</v>
      </c>
      <c r="K282" t="s">
        <v>70</v>
      </c>
      <c r="O282" t="s">
        <v>126</v>
      </c>
      <c r="U282" t="s">
        <v>64</v>
      </c>
      <c r="X282" t="s">
        <v>72</v>
      </c>
      <c r="Z282" t="s">
        <v>70</v>
      </c>
      <c r="AA282" t="s">
        <v>70</v>
      </c>
      <c r="AB282" t="s">
        <v>158</v>
      </c>
      <c r="AC282" t="s">
        <v>63</v>
      </c>
      <c r="AE282" t="s">
        <v>87</v>
      </c>
      <c r="AH282" t="s">
        <v>66</v>
      </c>
      <c r="AL282" t="s">
        <v>71</v>
      </c>
      <c r="AM282" t="s">
        <v>65</v>
      </c>
      <c r="AN282" t="s">
        <v>65</v>
      </c>
      <c r="AQ282" t="s">
        <v>65</v>
      </c>
      <c r="BA282" t="s">
        <v>63</v>
      </c>
      <c r="BE282" t="s">
        <v>64</v>
      </c>
    </row>
    <row r="283" spans="1:57" x14ac:dyDescent="0.15">
      <c r="A283">
        <v>1942660</v>
      </c>
      <c r="B283" t="s">
        <v>67</v>
      </c>
      <c r="C283">
        <v>20200317036</v>
      </c>
      <c r="D283" s="1">
        <v>43907</v>
      </c>
      <c r="E283" t="s">
        <v>68</v>
      </c>
      <c r="G283" t="s">
        <v>156</v>
      </c>
      <c r="H283" t="s">
        <v>117</v>
      </c>
      <c r="K283" t="s">
        <v>70</v>
      </c>
      <c r="O283" t="s">
        <v>126</v>
      </c>
      <c r="U283" t="s">
        <v>64</v>
      </c>
      <c r="X283" t="s">
        <v>72</v>
      </c>
      <c r="Z283" t="s">
        <v>70</v>
      </c>
      <c r="AA283" t="s">
        <v>126</v>
      </c>
      <c r="AB283" t="s">
        <v>158</v>
      </c>
      <c r="AC283" t="s">
        <v>63</v>
      </c>
      <c r="AE283" t="s">
        <v>87</v>
      </c>
      <c r="AH283" t="s">
        <v>66</v>
      </c>
      <c r="AL283" t="s">
        <v>71</v>
      </c>
      <c r="AM283" t="s">
        <v>65</v>
      </c>
      <c r="AN283" t="s">
        <v>65</v>
      </c>
      <c r="AQ283" t="s">
        <v>65</v>
      </c>
      <c r="BA283" t="s">
        <v>63</v>
      </c>
      <c r="BE283" t="s">
        <v>64</v>
      </c>
    </row>
    <row r="284" spans="1:57" x14ac:dyDescent="0.15">
      <c r="A284">
        <v>1943875</v>
      </c>
      <c r="B284" t="s">
        <v>67</v>
      </c>
      <c r="C284">
        <v>20200322003</v>
      </c>
      <c r="D284" s="1">
        <v>43912</v>
      </c>
      <c r="E284" t="s">
        <v>68</v>
      </c>
      <c r="G284" t="s">
        <v>156</v>
      </c>
      <c r="H284" t="s">
        <v>117</v>
      </c>
      <c r="K284" t="s">
        <v>70</v>
      </c>
      <c r="O284" t="s">
        <v>126</v>
      </c>
      <c r="U284" t="s">
        <v>70</v>
      </c>
      <c r="X284" t="s">
        <v>72</v>
      </c>
      <c r="Z284" t="s">
        <v>70</v>
      </c>
      <c r="AA284" t="s">
        <v>70</v>
      </c>
      <c r="AB284" t="s">
        <v>158</v>
      </c>
      <c r="AC284" t="s">
        <v>63</v>
      </c>
      <c r="AE284" t="s">
        <v>74</v>
      </c>
      <c r="AH284" t="s">
        <v>66</v>
      </c>
      <c r="AL284" t="s">
        <v>71</v>
      </c>
      <c r="AM284" t="s">
        <v>65</v>
      </c>
      <c r="AN284" t="s">
        <v>72</v>
      </c>
      <c r="AQ284" t="s">
        <v>65</v>
      </c>
      <c r="BA284" t="s">
        <v>63</v>
      </c>
      <c r="BE284" t="s">
        <v>64</v>
      </c>
    </row>
    <row r="285" spans="1:57" x14ac:dyDescent="0.15">
      <c r="A285">
        <v>1947665</v>
      </c>
      <c r="B285" t="s">
        <v>67</v>
      </c>
      <c r="C285">
        <v>20200403013</v>
      </c>
      <c r="D285" s="1">
        <v>43924</v>
      </c>
      <c r="E285" t="s">
        <v>68</v>
      </c>
      <c r="G285" t="s">
        <v>156</v>
      </c>
      <c r="H285" t="s">
        <v>117</v>
      </c>
      <c r="K285" t="s">
        <v>70</v>
      </c>
      <c r="O285" t="s">
        <v>126</v>
      </c>
      <c r="U285" t="s">
        <v>64</v>
      </c>
      <c r="X285" t="s">
        <v>72</v>
      </c>
      <c r="Z285" t="s">
        <v>70</v>
      </c>
      <c r="AA285" t="s">
        <v>126</v>
      </c>
      <c r="AB285" t="s">
        <v>157</v>
      </c>
      <c r="AC285" t="s">
        <v>63</v>
      </c>
      <c r="AE285" t="s">
        <v>87</v>
      </c>
      <c r="AH285" t="s">
        <v>66</v>
      </c>
      <c r="AL285" t="s">
        <v>71</v>
      </c>
      <c r="AM285" t="s">
        <v>65</v>
      </c>
      <c r="AN285" t="s">
        <v>65</v>
      </c>
      <c r="AQ285" t="s">
        <v>65</v>
      </c>
      <c r="BA285" t="s">
        <v>63</v>
      </c>
      <c r="BE285" t="s">
        <v>64</v>
      </c>
    </row>
    <row r="286" spans="1:57" x14ac:dyDescent="0.15">
      <c r="A286">
        <v>1955342</v>
      </c>
      <c r="B286" t="s">
        <v>80</v>
      </c>
      <c r="C286">
        <v>20200505031</v>
      </c>
      <c r="D286" s="1">
        <v>43956</v>
      </c>
      <c r="E286" t="s">
        <v>98</v>
      </c>
      <c r="G286" t="s">
        <v>156</v>
      </c>
      <c r="H286" t="s">
        <v>117</v>
      </c>
      <c r="K286" t="s">
        <v>70</v>
      </c>
      <c r="O286" t="s">
        <v>70</v>
      </c>
      <c r="U286" t="s">
        <v>64</v>
      </c>
      <c r="X286" t="s">
        <v>72</v>
      </c>
      <c r="Z286" t="s">
        <v>70</v>
      </c>
      <c r="AA286" t="s">
        <v>70</v>
      </c>
      <c r="AB286" t="s">
        <v>157</v>
      </c>
      <c r="AC286" t="s">
        <v>63</v>
      </c>
      <c r="AE286" t="s">
        <v>87</v>
      </c>
      <c r="AH286" t="s">
        <v>66</v>
      </c>
      <c r="AL286" t="s">
        <v>71</v>
      </c>
      <c r="AM286" t="s">
        <v>65</v>
      </c>
      <c r="AN286" t="s">
        <v>72</v>
      </c>
      <c r="AQ286" t="s">
        <v>65</v>
      </c>
      <c r="BA286" t="s">
        <v>63</v>
      </c>
      <c r="BE286" t="s">
        <v>64</v>
      </c>
    </row>
    <row r="287" spans="1:57" x14ac:dyDescent="0.15">
      <c r="A287">
        <v>1959215</v>
      </c>
      <c r="B287" t="s">
        <v>67</v>
      </c>
      <c r="C287">
        <v>20200502040</v>
      </c>
      <c r="D287" s="1">
        <v>43953</v>
      </c>
      <c r="E287" t="s">
        <v>68</v>
      </c>
      <c r="G287" t="s">
        <v>156</v>
      </c>
      <c r="H287" t="s">
        <v>117</v>
      </c>
      <c r="K287">
        <f>4</f>
        <v>4</v>
      </c>
      <c r="O287" t="s">
        <v>126</v>
      </c>
      <c r="U287" t="s">
        <v>64</v>
      </c>
      <c r="X287" t="s">
        <v>64</v>
      </c>
      <c r="Z287" t="s">
        <v>64</v>
      </c>
      <c r="AA287" t="s">
        <v>126</v>
      </c>
      <c r="AB287" t="s">
        <v>157</v>
      </c>
      <c r="AC287" t="s">
        <v>63</v>
      </c>
      <c r="AE287" t="s">
        <v>87</v>
      </c>
      <c r="AH287" t="s">
        <v>66</v>
      </c>
      <c r="AL287" t="s">
        <v>71</v>
      </c>
      <c r="AM287" t="s">
        <v>65</v>
      </c>
      <c r="AN287" t="s">
        <v>65</v>
      </c>
      <c r="AQ287" t="s">
        <v>65</v>
      </c>
      <c r="BA287" t="s">
        <v>63</v>
      </c>
      <c r="BE287" t="s">
        <v>64</v>
      </c>
    </row>
    <row r="288" spans="1:57" x14ac:dyDescent="0.15">
      <c r="A288">
        <v>1961805</v>
      </c>
      <c r="B288" t="s">
        <v>159</v>
      </c>
      <c r="C288">
        <v>20200507034</v>
      </c>
      <c r="D288" s="1">
        <v>43958</v>
      </c>
      <c r="E288" t="s">
        <v>85</v>
      </c>
      <c r="G288" t="s">
        <v>156</v>
      </c>
      <c r="H288" t="s">
        <v>117</v>
      </c>
      <c r="K288" t="s">
        <v>70</v>
      </c>
      <c r="O288" t="s">
        <v>126</v>
      </c>
      <c r="U288" t="s">
        <v>64</v>
      </c>
      <c r="X288" t="s">
        <v>72</v>
      </c>
      <c r="Z288" t="s">
        <v>70</v>
      </c>
      <c r="AA288" t="s">
        <v>70</v>
      </c>
      <c r="AB288" t="s">
        <v>157</v>
      </c>
      <c r="AC288" t="s">
        <v>63</v>
      </c>
      <c r="AE288" t="s">
        <v>87</v>
      </c>
      <c r="AH288" t="s">
        <v>66</v>
      </c>
      <c r="AL288" t="s">
        <v>71</v>
      </c>
      <c r="AM288" t="s">
        <v>65</v>
      </c>
      <c r="AN288" t="s">
        <v>72</v>
      </c>
      <c r="AQ288" t="s">
        <v>65</v>
      </c>
      <c r="BA288" t="s">
        <v>63</v>
      </c>
      <c r="BE288" t="s">
        <v>64</v>
      </c>
    </row>
    <row r="289" spans="1:57" x14ac:dyDescent="0.15">
      <c r="A289">
        <v>1974461</v>
      </c>
      <c r="B289" t="s">
        <v>67</v>
      </c>
      <c r="C289">
        <v>20200602037</v>
      </c>
      <c r="D289" s="1">
        <v>43984</v>
      </c>
      <c r="E289" t="s">
        <v>68</v>
      </c>
      <c r="G289" t="s">
        <v>156</v>
      </c>
      <c r="H289" t="s">
        <v>117</v>
      </c>
      <c r="K289">
        <f>4</f>
        <v>4</v>
      </c>
      <c r="O289" t="s">
        <v>126</v>
      </c>
      <c r="U289" t="s">
        <v>64</v>
      </c>
      <c r="X289">
        <f>8</f>
        <v>8</v>
      </c>
      <c r="Z289" t="s">
        <v>64</v>
      </c>
      <c r="AA289" t="s">
        <v>126</v>
      </c>
      <c r="AB289" t="s">
        <v>157</v>
      </c>
      <c r="AC289" t="s">
        <v>63</v>
      </c>
      <c r="AE289" t="s">
        <v>87</v>
      </c>
      <c r="AH289" t="s">
        <v>66</v>
      </c>
      <c r="AL289">
        <f>2</f>
        <v>2</v>
      </c>
      <c r="AM289" t="s">
        <v>65</v>
      </c>
      <c r="AN289" t="s">
        <v>65</v>
      </c>
      <c r="AQ289" t="s">
        <v>65</v>
      </c>
      <c r="BA289" t="s">
        <v>63</v>
      </c>
      <c r="BE289" t="s">
        <v>64</v>
      </c>
    </row>
    <row r="290" spans="1:57" x14ac:dyDescent="0.15">
      <c r="A290">
        <v>1978301</v>
      </c>
      <c r="B290" t="s">
        <v>75</v>
      </c>
      <c r="C290">
        <v>20200622049</v>
      </c>
      <c r="D290" s="1">
        <v>44004</v>
      </c>
      <c r="E290" t="s">
        <v>59</v>
      </c>
      <c r="G290" t="s">
        <v>156</v>
      </c>
      <c r="H290" t="s">
        <v>117</v>
      </c>
      <c r="K290" t="s">
        <v>70</v>
      </c>
      <c r="O290" t="s">
        <v>126</v>
      </c>
      <c r="U290" t="s">
        <v>64</v>
      </c>
      <c r="X290" t="s">
        <v>72</v>
      </c>
      <c r="Z290" t="s">
        <v>70</v>
      </c>
      <c r="AA290" t="s">
        <v>70</v>
      </c>
      <c r="AB290" t="s">
        <v>157</v>
      </c>
      <c r="AC290" t="s">
        <v>63</v>
      </c>
      <c r="AE290" t="s">
        <v>87</v>
      </c>
      <c r="AH290" t="s">
        <v>66</v>
      </c>
      <c r="AL290" t="s">
        <v>71</v>
      </c>
      <c r="AM290" t="s">
        <v>65</v>
      </c>
      <c r="AN290" t="s">
        <v>65</v>
      </c>
      <c r="AQ290" t="s">
        <v>65</v>
      </c>
      <c r="BA290" t="s">
        <v>63</v>
      </c>
      <c r="BE290" t="s">
        <v>64</v>
      </c>
    </row>
    <row r="291" spans="1:57" x14ac:dyDescent="0.15">
      <c r="A291">
        <v>683641</v>
      </c>
      <c r="B291" t="s">
        <v>133</v>
      </c>
      <c r="C291">
        <v>20191230040</v>
      </c>
      <c r="D291" s="1">
        <v>43829</v>
      </c>
      <c r="E291" t="s">
        <v>85</v>
      </c>
      <c r="G291" t="s">
        <v>156</v>
      </c>
      <c r="H291" t="s">
        <v>117</v>
      </c>
      <c r="K291" t="s">
        <v>70</v>
      </c>
      <c r="O291" t="s">
        <v>70</v>
      </c>
      <c r="U291" t="s">
        <v>64</v>
      </c>
      <c r="X291" t="s">
        <v>72</v>
      </c>
      <c r="Z291" t="s">
        <v>70</v>
      </c>
      <c r="AA291" t="s">
        <v>70</v>
      </c>
      <c r="AB291" t="s">
        <v>158</v>
      </c>
      <c r="AC291" t="s">
        <v>63</v>
      </c>
      <c r="AE291" t="s">
        <v>87</v>
      </c>
      <c r="AH291" t="s">
        <v>66</v>
      </c>
      <c r="AL291" t="s">
        <v>71</v>
      </c>
      <c r="AM291" t="s">
        <v>65</v>
      </c>
      <c r="AN291" t="s">
        <v>72</v>
      </c>
      <c r="AQ291" t="s">
        <v>65</v>
      </c>
      <c r="BA291" t="s">
        <v>63</v>
      </c>
      <c r="BE291" t="s">
        <v>64</v>
      </c>
    </row>
    <row r="292" spans="1:57" x14ac:dyDescent="0.15">
      <c r="A292">
        <v>771456</v>
      </c>
      <c r="B292" t="s">
        <v>80</v>
      </c>
      <c r="C292">
        <v>20200511028</v>
      </c>
      <c r="D292" s="1">
        <v>43962</v>
      </c>
      <c r="E292" t="s">
        <v>98</v>
      </c>
      <c r="G292" t="s">
        <v>156</v>
      </c>
      <c r="H292" t="s">
        <v>117</v>
      </c>
      <c r="K292" t="s">
        <v>70</v>
      </c>
      <c r="O292" t="s">
        <v>126</v>
      </c>
      <c r="U292">
        <f>2/38</f>
        <v>5.2631578947368397E-2</v>
      </c>
      <c r="X292" t="s">
        <v>72</v>
      </c>
      <c r="Z292" t="s">
        <v>70</v>
      </c>
      <c r="AA292" t="s">
        <v>70</v>
      </c>
      <c r="AB292" t="s">
        <v>157</v>
      </c>
      <c r="AC292" t="s">
        <v>63</v>
      </c>
      <c r="AE292" t="s">
        <v>87</v>
      </c>
      <c r="AH292" t="s">
        <v>66</v>
      </c>
      <c r="AL292" t="s">
        <v>71</v>
      </c>
      <c r="AM292" t="s">
        <v>72</v>
      </c>
      <c r="AN292" t="s">
        <v>65</v>
      </c>
      <c r="AQ292" t="s">
        <v>65</v>
      </c>
      <c r="BA292" t="s">
        <v>63</v>
      </c>
      <c r="BE292" t="s">
        <v>64</v>
      </c>
    </row>
    <row r="293" spans="1:57" x14ac:dyDescent="0.15">
      <c r="A293">
        <v>994778</v>
      </c>
      <c r="B293" t="s">
        <v>99</v>
      </c>
      <c r="C293">
        <v>20200601062</v>
      </c>
      <c r="D293" s="1">
        <v>43983</v>
      </c>
      <c r="E293" t="s">
        <v>98</v>
      </c>
      <c r="G293" t="s">
        <v>156</v>
      </c>
      <c r="H293" t="s">
        <v>117</v>
      </c>
      <c r="K293" t="s">
        <v>70</v>
      </c>
      <c r="O293" t="s">
        <v>126</v>
      </c>
      <c r="U293" t="s">
        <v>70</v>
      </c>
      <c r="X293" t="s">
        <v>72</v>
      </c>
      <c r="Z293" t="s">
        <v>70</v>
      </c>
      <c r="AA293" t="s">
        <v>70</v>
      </c>
      <c r="AB293" t="s">
        <v>71</v>
      </c>
      <c r="AC293" t="s">
        <v>63</v>
      </c>
      <c r="AE293" t="s">
        <v>87</v>
      </c>
      <c r="AH293" t="s">
        <v>95</v>
      </c>
      <c r="AL293" t="s">
        <v>71</v>
      </c>
      <c r="AM293">
        <f>8</f>
        <v>8</v>
      </c>
      <c r="AN293" t="s">
        <v>72</v>
      </c>
      <c r="AQ293" t="s">
        <v>65</v>
      </c>
      <c r="BA293" t="s">
        <v>63</v>
      </c>
      <c r="BE293" t="s">
        <v>70</v>
      </c>
    </row>
    <row r="294" spans="1:57" x14ac:dyDescent="0.15">
      <c r="A294">
        <v>1351978</v>
      </c>
      <c r="B294" t="s">
        <v>67</v>
      </c>
      <c r="C294">
        <v>20200125055</v>
      </c>
      <c r="D294" s="1">
        <v>43855</v>
      </c>
      <c r="E294" t="s">
        <v>98</v>
      </c>
      <c r="G294" t="s">
        <v>160</v>
      </c>
      <c r="H294" t="s">
        <v>117</v>
      </c>
      <c r="K294" t="s">
        <v>70</v>
      </c>
      <c r="O294" t="s">
        <v>126</v>
      </c>
      <c r="U294" t="s">
        <v>64</v>
      </c>
      <c r="X294" t="s">
        <v>72</v>
      </c>
      <c r="Z294">
        <f>4</f>
        <v>4</v>
      </c>
      <c r="AA294" t="s">
        <v>126</v>
      </c>
      <c r="AB294" t="s">
        <v>158</v>
      </c>
      <c r="AC294" t="s">
        <v>63</v>
      </c>
      <c r="AE294" t="s">
        <v>87</v>
      </c>
      <c r="AH294" t="s">
        <v>66</v>
      </c>
      <c r="AL294" t="s">
        <v>66</v>
      </c>
      <c r="AM294" t="s">
        <v>65</v>
      </c>
      <c r="AN294" t="s">
        <v>65</v>
      </c>
      <c r="AQ294" t="s">
        <v>65</v>
      </c>
      <c r="BA294" t="s">
        <v>63</v>
      </c>
      <c r="BE294" t="s">
        <v>64</v>
      </c>
    </row>
    <row r="295" spans="1:57" x14ac:dyDescent="0.15">
      <c r="A295">
        <v>13540</v>
      </c>
      <c r="B295" t="s">
        <v>75</v>
      </c>
      <c r="C295">
        <v>20200227016</v>
      </c>
      <c r="D295" s="1">
        <v>43888</v>
      </c>
      <c r="E295" t="s">
        <v>98</v>
      </c>
      <c r="G295" t="s">
        <v>160</v>
      </c>
      <c r="H295" t="s">
        <v>117</v>
      </c>
      <c r="K295" t="s">
        <v>70</v>
      </c>
      <c r="O295">
        <f>0.5</f>
        <v>0.5</v>
      </c>
      <c r="U295" t="s">
        <v>64</v>
      </c>
      <c r="X295" t="s">
        <v>72</v>
      </c>
      <c r="Z295" t="s">
        <v>70</v>
      </c>
      <c r="AA295" t="s">
        <v>70</v>
      </c>
      <c r="AB295" t="s">
        <v>158</v>
      </c>
      <c r="AC295" t="s">
        <v>63</v>
      </c>
      <c r="AE295" t="s">
        <v>87</v>
      </c>
      <c r="AH295" t="s">
        <v>66</v>
      </c>
      <c r="AL295" t="s">
        <v>71</v>
      </c>
      <c r="AM295" t="s">
        <v>65</v>
      </c>
      <c r="AN295" t="s">
        <v>65</v>
      </c>
      <c r="AQ295" t="s">
        <v>65</v>
      </c>
      <c r="BA295" t="s">
        <v>63</v>
      </c>
      <c r="BE295" t="s">
        <v>64</v>
      </c>
    </row>
    <row r="296" spans="1:57" x14ac:dyDescent="0.15">
      <c r="A296">
        <v>1598674</v>
      </c>
      <c r="B296" t="s">
        <v>80</v>
      </c>
      <c r="C296">
        <v>20200617007</v>
      </c>
      <c r="D296" s="1">
        <v>43999</v>
      </c>
      <c r="E296" t="s">
        <v>81</v>
      </c>
      <c r="G296" t="s">
        <v>160</v>
      </c>
      <c r="H296" t="s">
        <v>117</v>
      </c>
      <c r="K296" t="s">
        <v>70</v>
      </c>
      <c r="O296" t="s">
        <v>70</v>
      </c>
      <c r="U296" t="s">
        <v>70</v>
      </c>
      <c r="X296" t="s">
        <v>72</v>
      </c>
      <c r="Z296" t="s">
        <v>70</v>
      </c>
      <c r="AA296" t="s">
        <v>126</v>
      </c>
      <c r="AB296" t="s">
        <v>157</v>
      </c>
      <c r="AC296" t="s">
        <v>63</v>
      </c>
      <c r="AE296" t="s">
        <v>87</v>
      </c>
      <c r="AH296" t="s">
        <v>66</v>
      </c>
      <c r="AL296" t="s">
        <v>71</v>
      </c>
      <c r="AM296" t="s">
        <v>72</v>
      </c>
      <c r="AN296" t="s">
        <v>65</v>
      </c>
      <c r="AQ296" t="s">
        <v>65</v>
      </c>
      <c r="BA296" t="s">
        <v>63</v>
      </c>
      <c r="BE296" t="s">
        <v>64</v>
      </c>
    </row>
    <row r="297" spans="1:57" x14ac:dyDescent="0.15">
      <c r="A297">
        <v>1854656</v>
      </c>
      <c r="B297" t="s">
        <v>67</v>
      </c>
      <c r="C297">
        <v>20200302034</v>
      </c>
      <c r="D297" s="1">
        <v>43892</v>
      </c>
      <c r="E297" t="s">
        <v>98</v>
      </c>
      <c r="G297" t="s">
        <v>160</v>
      </c>
      <c r="H297" t="s">
        <v>117</v>
      </c>
      <c r="K297" t="s">
        <v>70</v>
      </c>
      <c r="O297" t="s">
        <v>70</v>
      </c>
      <c r="U297" t="s">
        <v>70</v>
      </c>
      <c r="X297" t="s">
        <v>72</v>
      </c>
      <c r="Z297" t="s">
        <v>70</v>
      </c>
      <c r="AA297" t="s">
        <v>70</v>
      </c>
      <c r="AB297" t="s">
        <v>158</v>
      </c>
      <c r="AC297" t="s">
        <v>63</v>
      </c>
      <c r="AE297" t="s">
        <v>87</v>
      </c>
      <c r="AH297" t="s">
        <v>95</v>
      </c>
      <c r="AL297" t="s">
        <v>71</v>
      </c>
      <c r="AM297" t="s">
        <v>72</v>
      </c>
      <c r="AN297" t="s">
        <v>65</v>
      </c>
      <c r="AQ297" t="s">
        <v>65</v>
      </c>
      <c r="BA297" t="s">
        <v>63</v>
      </c>
      <c r="BE297" t="s">
        <v>70</v>
      </c>
    </row>
    <row r="298" spans="1:57" x14ac:dyDescent="0.15">
      <c r="A298">
        <v>1903410</v>
      </c>
      <c r="B298" t="s">
        <v>161</v>
      </c>
      <c r="C298">
        <v>20191230069</v>
      </c>
      <c r="D298" s="1">
        <v>43829</v>
      </c>
      <c r="E298" t="s">
        <v>101</v>
      </c>
      <c r="G298" t="s">
        <v>160</v>
      </c>
      <c r="H298" t="s">
        <v>117</v>
      </c>
      <c r="K298" t="s">
        <v>63</v>
      </c>
      <c r="O298" t="s">
        <v>70</v>
      </c>
      <c r="U298">
        <f>4/76</f>
        <v>5.2631578947368397E-2</v>
      </c>
      <c r="X298" t="s">
        <v>64</v>
      </c>
      <c r="Z298" t="s">
        <v>64</v>
      </c>
      <c r="AA298" t="s">
        <v>126</v>
      </c>
      <c r="AB298" t="s">
        <v>71</v>
      </c>
      <c r="AC298" t="s">
        <v>63</v>
      </c>
      <c r="AE298" t="s">
        <v>87</v>
      </c>
      <c r="AH298">
        <f>1</f>
        <v>1</v>
      </c>
      <c r="AL298" t="s">
        <v>71</v>
      </c>
      <c r="AM298" t="s">
        <v>72</v>
      </c>
      <c r="AN298" t="s">
        <v>65</v>
      </c>
      <c r="AQ298">
        <f>8</f>
        <v>8</v>
      </c>
      <c r="BA298" t="s">
        <v>63</v>
      </c>
      <c r="BE298">
        <f>2</f>
        <v>2</v>
      </c>
    </row>
    <row r="299" spans="1:57" x14ac:dyDescent="0.15">
      <c r="A299">
        <v>1926959</v>
      </c>
      <c r="B299" t="s">
        <v>84</v>
      </c>
      <c r="C299">
        <v>20200122043</v>
      </c>
      <c r="D299" s="1">
        <v>43852</v>
      </c>
      <c r="E299" t="s">
        <v>101</v>
      </c>
      <c r="G299" t="s">
        <v>160</v>
      </c>
      <c r="H299" t="s">
        <v>117</v>
      </c>
      <c r="K299" t="s">
        <v>70</v>
      </c>
      <c r="O299">
        <f>4</f>
        <v>4</v>
      </c>
      <c r="U299" t="s">
        <v>64</v>
      </c>
      <c r="X299" t="s">
        <v>72</v>
      </c>
      <c r="Z299" t="s">
        <v>70</v>
      </c>
      <c r="AA299">
        <f>0.5</f>
        <v>0.5</v>
      </c>
      <c r="AB299" t="s">
        <v>158</v>
      </c>
      <c r="AC299" t="s">
        <v>63</v>
      </c>
      <c r="AE299" t="s">
        <v>87</v>
      </c>
      <c r="AH299" t="s">
        <v>66</v>
      </c>
      <c r="AL299" t="s">
        <v>71</v>
      </c>
      <c r="AM299" t="s">
        <v>72</v>
      </c>
      <c r="AN299" t="s">
        <v>72</v>
      </c>
      <c r="AQ299" t="s">
        <v>65</v>
      </c>
      <c r="BA299" t="s">
        <v>63</v>
      </c>
      <c r="BE299" t="s">
        <v>64</v>
      </c>
    </row>
    <row r="300" spans="1:57" x14ac:dyDescent="0.15">
      <c r="A300">
        <v>1927006</v>
      </c>
      <c r="B300" t="s">
        <v>134</v>
      </c>
      <c r="C300">
        <v>20200112034</v>
      </c>
      <c r="D300" s="1">
        <v>43842</v>
      </c>
      <c r="E300" t="s">
        <v>98</v>
      </c>
      <c r="G300" t="s">
        <v>160</v>
      </c>
      <c r="H300" t="s">
        <v>117</v>
      </c>
      <c r="K300" t="s">
        <v>70</v>
      </c>
      <c r="O300">
        <f>2</f>
        <v>2</v>
      </c>
      <c r="U300" t="s">
        <v>64</v>
      </c>
      <c r="X300" t="s">
        <v>72</v>
      </c>
      <c r="Z300" t="s">
        <v>70</v>
      </c>
      <c r="AA300" t="s">
        <v>126</v>
      </c>
      <c r="AB300" t="s">
        <v>158</v>
      </c>
      <c r="AC300" t="s">
        <v>63</v>
      </c>
      <c r="AE300" t="s">
        <v>87</v>
      </c>
      <c r="AH300">
        <f>0.5</f>
        <v>0.5</v>
      </c>
      <c r="AL300">
        <f>2</f>
        <v>2</v>
      </c>
      <c r="AM300" t="s">
        <v>72</v>
      </c>
      <c r="AN300" t="s">
        <v>65</v>
      </c>
      <c r="AQ300" t="s">
        <v>65</v>
      </c>
      <c r="BA300" t="s">
        <v>63</v>
      </c>
      <c r="BE300" t="s">
        <v>64</v>
      </c>
    </row>
    <row r="301" spans="1:57" x14ac:dyDescent="0.15">
      <c r="A301">
        <v>1931802</v>
      </c>
      <c r="B301" t="s">
        <v>134</v>
      </c>
      <c r="C301">
        <v>20200123070</v>
      </c>
      <c r="D301" s="1">
        <v>43853</v>
      </c>
      <c r="E301" t="s">
        <v>98</v>
      </c>
      <c r="G301" t="s">
        <v>160</v>
      </c>
      <c r="H301" t="s">
        <v>117</v>
      </c>
      <c r="K301" t="s">
        <v>63</v>
      </c>
      <c r="O301" t="s">
        <v>126</v>
      </c>
      <c r="U301" t="s">
        <v>64</v>
      </c>
      <c r="X301" t="s">
        <v>64</v>
      </c>
      <c r="Z301" t="s">
        <v>64</v>
      </c>
      <c r="AA301" t="s">
        <v>126</v>
      </c>
      <c r="AB301" t="s">
        <v>158</v>
      </c>
      <c r="AC301" t="s">
        <v>63</v>
      </c>
      <c r="AE301" t="s">
        <v>87</v>
      </c>
      <c r="AH301" t="s">
        <v>66</v>
      </c>
      <c r="AL301">
        <f>1</f>
        <v>1</v>
      </c>
      <c r="AM301" t="s">
        <v>65</v>
      </c>
      <c r="AN301" t="s">
        <v>65</v>
      </c>
      <c r="AQ301" t="s">
        <v>65</v>
      </c>
      <c r="BA301" t="s">
        <v>63</v>
      </c>
      <c r="BE301" t="s">
        <v>64</v>
      </c>
    </row>
    <row r="302" spans="1:57" x14ac:dyDescent="0.15">
      <c r="A302">
        <v>1932741</v>
      </c>
      <c r="B302" t="s">
        <v>75</v>
      </c>
      <c r="C302">
        <v>20200206004</v>
      </c>
      <c r="D302" s="1">
        <v>43867</v>
      </c>
      <c r="E302" t="s">
        <v>98</v>
      </c>
      <c r="G302" t="s">
        <v>160</v>
      </c>
      <c r="H302" t="s">
        <v>117</v>
      </c>
      <c r="K302" t="s">
        <v>70</v>
      </c>
      <c r="O302" t="s">
        <v>70</v>
      </c>
      <c r="U302" t="s">
        <v>64</v>
      </c>
      <c r="X302" t="s">
        <v>72</v>
      </c>
      <c r="Z302" t="s">
        <v>70</v>
      </c>
      <c r="AA302" t="s">
        <v>70</v>
      </c>
      <c r="AB302" t="s">
        <v>158</v>
      </c>
      <c r="AC302" t="s">
        <v>63</v>
      </c>
      <c r="AE302" t="s">
        <v>87</v>
      </c>
      <c r="AH302" t="s">
        <v>66</v>
      </c>
      <c r="AL302" t="s">
        <v>71</v>
      </c>
      <c r="AM302" t="s">
        <v>65</v>
      </c>
      <c r="AN302" t="s">
        <v>65</v>
      </c>
      <c r="AQ302" t="s">
        <v>65</v>
      </c>
      <c r="BA302" t="s">
        <v>63</v>
      </c>
      <c r="BE302" t="s">
        <v>64</v>
      </c>
    </row>
    <row r="303" spans="1:57" x14ac:dyDescent="0.15">
      <c r="A303">
        <v>1934984</v>
      </c>
      <c r="B303" t="s">
        <v>67</v>
      </c>
      <c r="C303">
        <v>20200206037</v>
      </c>
      <c r="D303" s="1">
        <v>43867</v>
      </c>
      <c r="E303" t="s">
        <v>98</v>
      </c>
      <c r="G303" t="s">
        <v>160</v>
      </c>
      <c r="H303" t="s">
        <v>117</v>
      </c>
      <c r="K303" t="s">
        <v>63</v>
      </c>
      <c r="O303" t="s">
        <v>126</v>
      </c>
      <c r="U303" t="s">
        <v>64</v>
      </c>
      <c r="X303" t="s">
        <v>64</v>
      </c>
      <c r="Z303" t="s">
        <v>64</v>
      </c>
      <c r="AA303" t="s">
        <v>126</v>
      </c>
      <c r="AB303" t="s">
        <v>158</v>
      </c>
      <c r="AC303" t="s">
        <v>63</v>
      </c>
      <c r="AE303" t="s">
        <v>87</v>
      </c>
      <c r="AH303" t="s">
        <v>66</v>
      </c>
      <c r="AL303" t="s">
        <v>66</v>
      </c>
      <c r="AM303" t="s">
        <v>65</v>
      </c>
      <c r="AN303" t="s">
        <v>65</v>
      </c>
      <c r="AQ303" t="s">
        <v>65</v>
      </c>
      <c r="BA303" t="s">
        <v>63</v>
      </c>
      <c r="BE303" t="s">
        <v>64</v>
      </c>
    </row>
    <row r="304" spans="1:57" x14ac:dyDescent="0.15">
      <c r="A304">
        <v>1944588</v>
      </c>
      <c r="B304" t="s">
        <v>67</v>
      </c>
      <c r="C304">
        <v>20200324002</v>
      </c>
      <c r="D304" s="1">
        <v>43914</v>
      </c>
      <c r="E304" t="s">
        <v>98</v>
      </c>
      <c r="G304" t="s">
        <v>160</v>
      </c>
      <c r="H304" t="s">
        <v>117</v>
      </c>
      <c r="K304" t="s">
        <v>70</v>
      </c>
      <c r="O304">
        <f t="shared" ref="O304:O309" si="65">4</f>
        <v>4</v>
      </c>
      <c r="U304" t="s">
        <v>70</v>
      </c>
      <c r="X304" t="s">
        <v>72</v>
      </c>
      <c r="Z304" t="s">
        <v>70</v>
      </c>
      <c r="AA304" t="s">
        <v>126</v>
      </c>
      <c r="AB304" t="s">
        <v>158</v>
      </c>
      <c r="AC304" t="s">
        <v>63</v>
      </c>
      <c r="AE304" t="s">
        <v>87</v>
      </c>
      <c r="AH304" t="s">
        <v>66</v>
      </c>
      <c r="AL304" t="s">
        <v>71</v>
      </c>
      <c r="AM304" t="s">
        <v>72</v>
      </c>
      <c r="AN304" t="s">
        <v>72</v>
      </c>
      <c r="AQ304" t="s">
        <v>65</v>
      </c>
      <c r="BA304" t="s">
        <v>63</v>
      </c>
      <c r="BE304" t="s">
        <v>64</v>
      </c>
    </row>
    <row r="305" spans="1:57" x14ac:dyDescent="0.15">
      <c r="A305">
        <v>1947549</v>
      </c>
      <c r="B305" t="s">
        <v>67</v>
      </c>
      <c r="C305">
        <v>20200406043</v>
      </c>
      <c r="D305" s="1">
        <v>43927</v>
      </c>
      <c r="E305" t="s">
        <v>98</v>
      </c>
      <c r="G305" t="s">
        <v>160</v>
      </c>
      <c r="H305" t="s">
        <v>117</v>
      </c>
      <c r="K305" t="s">
        <v>70</v>
      </c>
      <c r="O305">
        <f t="shared" si="65"/>
        <v>4</v>
      </c>
      <c r="U305" t="s">
        <v>70</v>
      </c>
      <c r="X305" t="s">
        <v>72</v>
      </c>
      <c r="Z305" t="s">
        <v>70</v>
      </c>
      <c r="AA305" t="s">
        <v>126</v>
      </c>
      <c r="AB305" t="s">
        <v>157</v>
      </c>
      <c r="AC305" t="s">
        <v>63</v>
      </c>
      <c r="AE305" t="s">
        <v>87</v>
      </c>
      <c r="AH305">
        <f>1</f>
        <v>1</v>
      </c>
      <c r="AL305" t="s">
        <v>71</v>
      </c>
      <c r="AM305" t="s">
        <v>65</v>
      </c>
      <c r="AN305" t="s">
        <v>72</v>
      </c>
      <c r="AQ305" t="s">
        <v>65</v>
      </c>
      <c r="BA305" t="s">
        <v>63</v>
      </c>
      <c r="BE305">
        <f>4</f>
        <v>4</v>
      </c>
    </row>
    <row r="306" spans="1:57" x14ac:dyDescent="0.15">
      <c r="A306">
        <v>1949654</v>
      </c>
      <c r="B306" t="s">
        <v>75</v>
      </c>
      <c r="C306">
        <v>20200413022</v>
      </c>
      <c r="D306" s="1">
        <v>43934</v>
      </c>
      <c r="E306" t="s">
        <v>101</v>
      </c>
      <c r="G306" t="s">
        <v>160</v>
      </c>
      <c r="H306" t="s">
        <v>117</v>
      </c>
      <c r="K306" t="s">
        <v>70</v>
      </c>
      <c r="O306" t="s">
        <v>70</v>
      </c>
      <c r="U306" t="s">
        <v>64</v>
      </c>
      <c r="X306" t="s">
        <v>72</v>
      </c>
      <c r="Z306" t="s">
        <v>70</v>
      </c>
      <c r="AA306" t="s">
        <v>126</v>
      </c>
      <c r="AB306" t="s">
        <v>157</v>
      </c>
      <c r="AC306" t="s">
        <v>63</v>
      </c>
      <c r="AE306" t="s">
        <v>87</v>
      </c>
      <c r="AH306" t="s">
        <v>66</v>
      </c>
      <c r="AL306" t="s">
        <v>71</v>
      </c>
      <c r="AM306" t="s">
        <v>65</v>
      </c>
      <c r="AN306" t="s">
        <v>65</v>
      </c>
      <c r="AQ306">
        <f>8</f>
        <v>8</v>
      </c>
      <c r="BA306" t="s">
        <v>63</v>
      </c>
      <c r="BE306" t="s">
        <v>64</v>
      </c>
    </row>
    <row r="307" spans="1:57" x14ac:dyDescent="0.15">
      <c r="A307">
        <v>1950280</v>
      </c>
      <c r="B307" t="s">
        <v>67</v>
      </c>
      <c r="C307">
        <v>20200424002</v>
      </c>
      <c r="D307" s="1">
        <v>43945</v>
      </c>
      <c r="E307" t="s">
        <v>98</v>
      </c>
      <c r="G307" t="s">
        <v>160</v>
      </c>
      <c r="H307" t="s">
        <v>117</v>
      </c>
      <c r="K307" t="s">
        <v>70</v>
      </c>
      <c r="O307" t="s">
        <v>70</v>
      </c>
      <c r="U307">
        <f>4/76</f>
        <v>5.2631578947368397E-2</v>
      </c>
      <c r="X307" t="s">
        <v>72</v>
      </c>
      <c r="Z307" t="s">
        <v>70</v>
      </c>
      <c r="AA307" t="s">
        <v>70</v>
      </c>
      <c r="AB307" t="s">
        <v>157</v>
      </c>
      <c r="AC307" t="s">
        <v>63</v>
      </c>
      <c r="AE307" t="s">
        <v>87</v>
      </c>
      <c r="AH307" t="s">
        <v>95</v>
      </c>
      <c r="AL307" t="s">
        <v>71</v>
      </c>
      <c r="AM307">
        <f>4</f>
        <v>4</v>
      </c>
      <c r="AN307" t="s">
        <v>65</v>
      </c>
      <c r="AQ307" t="s">
        <v>65</v>
      </c>
      <c r="BA307" t="s">
        <v>63</v>
      </c>
      <c r="BE307" t="s">
        <v>70</v>
      </c>
    </row>
    <row r="308" spans="1:57" x14ac:dyDescent="0.15">
      <c r="A308">
        <v>1952455</v>
      </c>
      <c r="B308" t="s">
        <v>96</v>
      </c>
      <c r="C308">
        <v>20200422059</v>
      </c>
      <c r="D308" s="1">
        <v>43943</v>
      </c>
      <c r="E308" t="s">
        <v>98</v>
      </c>
      <c r="G308" t="s">
        <v>160</v>
      </c>
      <c r="H308" t="s">
        <v>117</v>
      </c>
      <c r="K308" t="s">
        <v>70</v>
      </c>
      <c r="O308" t="s">
        <v>126</v>
      </c>
      <c r="U308" t="s">
        <v>70</v>
      </c>
      <c r="X308" t="s">
        <v>72</v>
      </c>
      <c r="Z308" t="s">
        <v>70</v>
      </c>
      <c r="AA308" t="s">
        <v>70</v>
      </c>
      <c r="AB308" t="s">
        <v>157</v>
      </c>
      <c r="AC308" t="s">
        <v>63</v>
      </c>
      <c r="AE308" t="s">
        <v>87</v>
      </c>
      <c r="AH308" t="s">
        <v>95</v>
      </c>
      <c r="AL308" t="s">
        <v>71</v>
      </c>
      <c r="AM308" t="s">
        <v>72</v>
      </c>
      <c r="AN308" t="s">
        <v>65</v>
      </c>
      <c r="AQ308" t="s">
        <v>65</v>
      </c>
      <c r="BA308" t="s">
        <v>63</v>
      </c>
      <c r="BE308" t="s">
        <v>70</v>
      </c>
    </row>
    <row r="309" spans="1:57" x14ac:dyDescent="0.15">
      <c r="A309">
        <v>1961801</v>
      </c>
      <c r="B309" t="s">
        <v>83</v>
      </c>
      <c r="C309">
        <v>20200512045</v>
      </c>
      <c r="D309" s="1">
        <v>43963</v>
      </c>
      <c r="E309" t="s">
        <v>98</v>
      </c>
      <c r="G309" t="s">
        <v>160</v>
      </c>
      <c r="H309" t="s">
        <v>117</v>
      </c>
      <c r="K309" t="s">
        <v>70</v>
      </c>
      <c r="O309">
        <f t="shared" si="65"/>
        <v>4</v>
      </c>
      <c r="U309" t="s">
        <v>70</v>
      </c>
      <c r="X309" t="s">
        <v>72</v>
      </c>
      <c r="Z309" t="s">
        <v>70</v>
      </c>
      <c r="AA309" t="s">
        <v>70</v>
      </c>
      <c r="AB309" t="s">
        <v>157</v>
      </c>
      <c r="AC309" t="s">
        <v>63</v>
      </c>
      <c r="AE309" t="s">
        <v>87</v>
      </c>
      <c r="AH309" t="s">
        <v>66</v>
      </c>
      <c r="AL309" t="s">
        <v>71</v>
      </c>
      <c r="AM309" t="s">
        <v>65</v>
      </c>
      <c r="AN309" t="s">
        <v>65</v>
      </c>
      <c r="AQ309" t="s">
        <v>65</v>
      </c>
      <c r="BA309" t="s">
        <v>63</v>
      </c>
      <c r="BE309" t="s">
        <v>64</v>
      </c>
    </row>
    <row r="310" spans="1:57" x14ac:dyDescent="0.15">
      <c r="A310">
        <v>1962521</v>
      </c>
      <c r="B310" t="s">
        <v>97</v>
      </c>
      <c r="C310">
        <v>20200613034</v>
      </c>
      <c r="D310" s="1">
        <v>43995</v>
      </c>
      <c r="E310" t="s">
        <v>98</v>
      </c>
      <c r="G310" t="s">
        <v>160</v>
      </c>
      <c r="H310" t="s">
        <v>117</v>
      </c>
      <c r="K310" t="s">
        <v>70</v>
      </c>
      <c r="O310" t="s">
        <v>70</v>
      </c>
      <c r="U310" t="s">
        <v>70</v>
      </c>
      <c r="X310" t="s">
        <v>72</v>
      </c>
      <c r="Z310" t="s">
        <v>70</v>
      </c>
      <c r="AA310" t="s">
        <v>126</v>
      </c>
      <c r="AB310" t="s">
        <v>157</v>
      </c>
      <c r="AC310" t="s">
        <v>63</v>
      </c>
      <c r="AE310" t="s">
        <v>87</v>
      </c>
      <c r="AH310">
        <f>0.5</f>
        <v>0.5</v>
      </c>
      <c r="AL310" t="s">
        <v>71</v>
      </c>
      <c r="AM310" t="s">
        <v>65</v>
      </c>
      <c r="AN310" t="s">
        <v>65</v>
      </c>
      <c r="AQ310" t="s">
        <v>65</v>
      </c>
      <c r="BA310" t="s">
        <v>63</v>
      </c>
      <c r="BE310" t="s">
        <v>64</v>
      </c>
    </row>
    <row r="311" spans="1:57" x14ac:dyDescent="0.15">
      <c r="A311">
        <v>1963523</v>
      </c>
      <c r="B311" t="s">
        <v>96</v>
      </c>
      <c r="C311">
        <v>20200510034</v>
      </c>
      <c r="D311" s="1">
        <v>43961</v>
      </c>
      <c r="E311" t="s">
        <v>98</v>
      </c>
      <c r="G311" t="s">
        <v>160</v>
      </c>
      <c r="H311" t="s">
        <v>117</v>
      </c>
      <c r="K311" t="s">
        <v>63</v>
      </c>
      <c r="O311">
        <f>2</f>
        <v>2</v>
      </c>
      <c r="U311" t="s">
        <v>70</v>
      </c>
      <c r="X311" t="s">
        <v>64</v>
      </c>
      <c r="Z311" t="s">
        <v>64</v>
      </c>
      <c r="AA311" t="s">
        <v>126</v>
      </c>
      <c r="AB311" t="s">
        <v>157</v>
      </c>
      <c r="AC311" t="s">
        <v>63</v>
      </c>
      <c r="AE311" t="s">
        <v>74</v>
      </c>
      <c r="AH311">
        <f>1</f>
        <v>1</v>
      </c>
      <c r="AL311" t="s">
        <v>71</v>
      </c>
      <c r="AM311" t="s">
        <v>65</v>
      </c>
      <c r="AN311" t="s">
        <v>65</v>
      </c>
      <c r="AQ311" t="s">
        <v>65</v>
      </c>
      <c r="BA311" t="s">
        <v>63</v>
      </c>
      <c r="BE311">
        <f>4</f>
        <v>4</v>
      </c>
    </row>
    <row r="312" spans="1:57" x14ac:dyDescent="0.15">
      <c r="A312">
        <v>1968777</v>
      </c>
      <c r="B312" t="s">
        <v>75</v>
      </c>
      <c r="C312">
        <v>20200529062</v>
      </c>
      <c r="D312" s="1">
        <v>43980</v>
      </c>
      <c r="E312" t="s">
        <v>85</v>
      </c>
      <c r="G312" t="s">
        <v>160</v>
      </c>
      <c r="H312" t="s">
        <v>117</v>
      </c>
      <c r="K312">
        <f>4</f>
        <v>4</v>
      </c>
      <c r="O312">
        <f>2</f>
        <v>2</v>
      </c>
      <c r="U312" t="s">
        <v>70</v>
      </c>
      <c r="X312" t="s">
        <v>64</v>
      </c>
      <c r="Z312" t="s">
        <v>64</v>
      </c>
      <c r="AA312" t="s">
        <v>126</v>
      </c>
      <c r="AB312" t="s">
        <v>157</v>
      </c>
      <c r="AC312" t="s">
        <v>63</v>
      </c>
      <c r="AE312" t="s">
        <v>87</v>
      </c>
      <c r="AH312" t="s">
        <v>66</v>
      </c>
      <c r="AL312" t="s">
        <v>71</v>
      </c>
      <c r="AM312" t="s">
        <v>65</v>
      </c>
      <c r="AN312" t="s">
        <v>65</v>
      </c>
      <c r="AQ312" t="s">
        <v>65</v>
      </c>
      <c r="BA312" t="s">
        <v>63</v>
      </c>
      <c r="BE312" t="s">
        <v>64</v>
      </c>
    </row>
    <row r="313" spans="1:57" x14ac:dyDescent="0.15">
      <c r="A313">
        <v>1975300</v>
      </c>
      <c r="B313" t="s">
        <v>67</v>
      </c>
      <c r="C313">
        <v>20200622036</v>
      </c>
      <c r="D313" s="1">
        <v>44004</v>
      </c>
      <c r="E313" t="s">
        <v>98</v>
      </c>
      <c r="G313" t="s">
        <v>160</v>
      </c>
      <c r="H313" t="s">
        <v>117</v>
      </c>
      <c r="K313" t="s">
        <v>70</v>
      </c>
      <c r="O313" t="s">
        <v>70</v>
      </c>
      <c r="U313" t="s">
        <v>70</v>
      </c>
      <c r="X313" t="s">
        <v>72</v>
      </c>
      <c r="Z313" t="s">
        <v>70</v>
      </c>
      <c r="AA313" t="s">
        <v>70</v>
      </c>
      <c r="AB313" t="s">
        <v>157</v>
      </c>
      <c r="AC313" t="s">
        <v>63</v>
      </c>
      <c r="AE313" t="s">
        <v>87</v>
      </c>
      <c r="AH313" t="s">
        <v>95</v>
      </c>
      <c r="AL313" t="s">
        <v>71</v>
      </c>
      <c r="AM313">
        <f>4</f>
        <v>4</v>
      </c>
      <c r="AN313" t="s">
        <v>65</v>
      </c>
      <c r="AQ313" t="s">
        <v>65</v>
      </c>
      <c r="BA313" t="s">
        <v>63</v>
      </c>
      <c r="BE313" t="s">
        <v>70</v>
      </c>
    </row>
    <row r="314" spans="1:57" x14ac:dyDescent="0.15">
      <c r="A314">
        <v>994778</v>
      </c>
      <c r="B314" t="s">
        <v>99</v>
      </c>
      <c r="C314">
        <v>20200527056</v>
      </c>
      <c r="D314" s="1">
        <v>43978</v>
      </c>
      <c r="E314" t="s">
        <v>98</v>
      </c>
      <c r="G314" t="s">
        <v>160</v>
      </c>
      <c r="H314" t="s">
        <v>117</v>
      </c>
      <c r="K314" t="s">
        <v>70</v>
      </c>
      <c r="O314" t="s">
        <v>126</v>
      </c>
      <c r="U314" t="s">
        <v>70</v>
      </c>
      <c r="X314" t="s">
        <v>72</v>
      </c>
      <c r="Z314" t="s">
        <v>70</v>
      </c>
      <c r="AA314" t="s">
        <v>70</v>
      </c>
      <c r="AB314" t="s">
        <v>157</v>
      </c>
      <c r="AC314" t="s">
        <v>63</v>
      </c>
      <c r="AE314" t="s">
        <v>87</v>
      </c>
      <c r="AH314" t="s">
        <v>95</v>
      </c>
      <c r="AL314">
        <f>2</f>
        <v>2</v>
      </c>
      <c r="AM314" t="s">
        <v>65</v>
      </c>
      <c r="AN314" t="s">
        <v>65</v>
      </c>
      <c r="AQ314" t="s">
        <v>65</v>
      </c>
      <c r="BA314" t="s">
        <v>63</v>
      </c>
      <c r="BE314" t="s">
        <v>70</v>
      </c>
    </row>
    <row r="315" spans="1:57" x14ac:dyDescent="0.15">
      <c r="A315">
        <v>1926959</v>
      </c>
      <c r="B315" t="s">
        <v>84</v>
      </c>
      <c r="C315">
        <v>20200117048</v>
      </c>
      <c r="D315" s="1">
        <v>43847</v>
      </c>
      <c r="E315" t="s">
        <v>101</v>
      </c>
      <c r="G315" t="s">
        <v>162</v>
      </c>
      <c r="H315" t="s">
        <v>117</v>
      </c>
      <c r="K315" t="s">
        <v>70</v>
      </c>
      <c r="O315" t="s">
        <v>70</v>
      </c>
      <c r="U315" t="s">
        <v>70</v>
      </c>
      <c r="X315" t="s">
        <v>72</v>
      </c>
      <c r="Z315" t="s">
        <v>70</v>
      </c>
      <c r="AA315" t="s">
        <v>70</v>
      </c>
      <c r="AB315" t="s">
        <v>158</v>
      </c>
      <c r="AC315" t="s">
        <v>63</v>
      </c>
      <c r="AE315" t="s">
        <v>74</v>
      </c>
      <c r="AH315">
        <f>1</f>
        <v>1</v>
      </c>
      <c r="AL315" t="s">
        <v>71</v>
      </c>
      <c r="AM315" t="s">
        <v>72</v>
      </c>
      <c r="AN315" t="s">
        <v>72</v>
      </c>
      <c r="AQ315" t="s">
        <v>65</v>
      </c>
      <c r="BA315" t="s">
        <v>63</v>
      </c>
      <c r="BE315">
        <f>4</f>
        <v>4</v>
      </c>
    </row>
    <row r="316" spans="1:57" x14ac:dyDescent="0.15">
      <c r="A316">
        <v>1961801</v>
      </c>
      <c r="B316" t="s">
        <v>83</v>
      </c>
      <c r="C316">
        <v>20200512045</v>
      </c>
      <c r="D316" s="1">
        <v>43963</v>
      </c>
      <c r="E316" t="s">
        <v>98</v>
      </c>
      <c r="G316" t="s">
        <v>162</v>
      </c>
      <c r="H316" t="s">
        <v>117</v>
      </c>
      <c r="K316" t="s">
        <v>70</v>
      </c>
      <c r="O316" t="s">
        <v>70</v>
      </c>
      <c r="U316" t="s">
        <v>64</v>
      </c>
      <c r="X316" t="s">
        <v>72</v>
      </c>
      <c r="Z316" t="s">
        <v>70</v>
      </c>
      <c r="AA316" t="s">
        <v>70</v>
      </c>
      <c r="AB316" t="s">
        <v>157</v>
      </c>
      <c r="AC316" t="s">
        <v>63</v>
      </c>
      <c r="AE316" t="s">
        <v>87</v>
      </c>
      <c r="AH316" t="s">
        <v>95</v>
      </c>
      <c r="AL316" t="s">
        <v>71</v>
      </c>
      <c r="AM316" t="s">
        <v>72</v>
      </c>
      <c r="AN316" t="s">
        <v>65</v>
      </c>
      <c r="AQ316">
        <f>16</f>
        <v>16</v>
      </c>
      <c r="BA316" t="s">
        <v>63</v>
      </c>
      <c r="BE316" t="s">
        <v>70</v>
      </c>
    </row>
    <row r="317" spans="1:57" x14ac:dyDescent="0.15">
      <c r="A317">
        <v>1938006</v>
      </c>
      <c r="B317" t="s">
        <v>115</v>
      </c>
      <c r="C317">
        <v>20200225038</v>
      </c>
      <c r="D317" s="1">
        <v>43886</v>
      </c>
      <c r="E317" t="s">
        <v>85</v>
      </c>
      <c r="G317" t="s">
        <v>163</v>
      </c>
      <c r="H317" t="s">
        <v>117</v>
      </c>
      <c r="L317" t="s">
        <v>126</v>
      </c>
      <c r="X317" t="s">
        <v>72</v>
      </c>
      <c r="AA317" t="s">
        <v>70</v>
      </c>
      <c r="AC317" t="s">
        <v>63</v>
      </c>
      <c r="AF317" t="s">
        <v>126</v>
      </c>
      <c r="AL317" t="s">
        <v>76</v>
      </c>
      <c r="AN317">
        <f t="shared" ref="AN317:AN321" si="66">32</f>
        <v>32</v>
      </c>
      <c r="AU317" t="s">
        <v>64</v>
      </c>
      <c r="BA317" t="s">
        <v>65</v>
      </c>
      <c r="BE317">
        <f t="shared" ref="BE317:BE321" si="67">2</f>
        <v>2</v>
      </c>
    </row>
    <row r="318" spans="1:57" x14ac:dyDescent="0.15">
      <c r="A318">
        <v>1776847</v>
      </c>
      <c r="B318" t="s">
        <v>102</v>
      </c>
      <c r="C318">
        <v>20200614010</v>
      </c>
      <c r="D318" s="1">
        <v>43996</v>
      </c>
      <c r="E318" t="s">
        <v>98</v>
      </c>
      <c r="G318" t="s">
        <v>164</v>
      </c>
      <c r="H318" t="s">
        <v>117</v>
      </c>
      <c r="K318" t="s">
        <v>70</v>
      </c>
      <c r="O318" t="s">
        <v>70</v>
      </c>
      <c r="U318" t="s">
        <v>70</v>
      </c>
      <c r="X318" t="s">
        <v>72</v>
      </c>
      <c r="Z318" t="s">
        <v>70</v>
      </c>
      <c r="AA318" t="s">
        <v>70</v>
      </c>
      <c r="AB318" t="s">
        <v>157</v>
      </c>
      <c r="AC318" t="s">
        <v>63</v>
      </c>
      <c r="AE318" t="s">
        <v>87</v>
      </c>
      <c r="AH318" t="s">
        <v>95</v>
      </c>
      <c r="AL318" t="s">
        <v>71</v>
      </c>
      <c r="AM318">
        <f>4</f>
        <v>4</v>
      </c>
      <c r="AN318" t="s">
        <v>72</v>
      </c>
      <c r="AQ318" t="s">
        <v>65</v>
      </c>
      <c r="BA318" t="s">
        <v>63</v>
      </c>
      <c r="BE318" t="s">
        <v>70</v>
      </c>
    </row>
    <row r="319" spans="1:57" x14ac:dyDescent="0.15">
      <c r="A319">
        <v>1926948</v>
      </c>
      <c r="B319" t="s">
        <v>67</v>
      </c>
      <c r="C319">
        <v>20200112037</v>
      </c>
      <c r="D319" s="1">
        <v>43842</v>
      </c>
      <c r="E319" t="s">
        <v>59</v>
      </c>
      <c r="G319" t="s">
        <v>165</v>
      </c>
      <c r="H319" t="s">
        <v>61</v>
      </c>
      <c r="I319" t="s">
        <v>63</v>
      </c>
      <c r="J319">
        <v>16</v>
      </c>
      <c r="N319" t="s">
        <v>65</v>
      </c>
      <c r="R319" t="s">
        <v>64</v>
      </c>
      <c r="U319" t="s">
        <v>124</v>
      </c>
      <c r="Y319" t="s">
        <v>126</v>
      </c>
      <c r="AK319" t="s">
        <v>62</v>
      </c>
      <c r="AM319" t="s">
        <v>65</v>
      </c>
      <c r="AO319">
        <v>1</v>
      </c>
      <c r="AR319" t="s">
        <v>65</v>
      </c>
      <c r="AU319" t="s">
        <v>65</v>
      </c>
      <c r="AX319">
        <v>16</v>
      </c>
      <c r="AY319" t="s">
        <v>122</v>
      </c>
      <c r="AZ319">
        <v>2</v>
      </c>
      <c r="BB319" t="s">
        <v>65</v>
      </c>
      <c r="BE319" t="s">
        <v>126</v>
      </c>
    </row>
    <row r="320" spans="1:57" x14ac:dyDescent="0.15">
      <c r="A320">
        <v>1930738</v>
      </c>
      <c r="B320" t="s">
        <v>67</v>
      </c>
      <c r="C320">
        <v>20200222012</v>
      </c>
      <c r="D320" s="1">
        <v>43883</v>
      </c>
      <c r="E320" t="s">
        <v>68</v>
      </c>
      <c r="G320" t="s">
        <v>166</v>
      </c>
      <c r="H320" t="s">
        <v>117</v>
      </c>
      <c r="J320">
        <f>8/4</f>
        <v>2</v>
      </c>
      <c r="U320" t="s">
        <v>70</v>
      </c>
      <c r="X320" t="s">
        <v>72</v>
      </c>
      <c r="AA320" t="s">
        <v>70</v>
      </c>
      <c r="AB320" t="s">
        <v>64</v>
      </c>
      <c r="AC320" t="s">
        <v>63</v>
      </c>
      <c r="AF320">
        <f>1</f>
        <v>1</v>
      </c>
      <c r="AL320">
        <f>4</f>
        <v>4</v>
      </c>
      <c r="AN320">
        <f t="shared" si="66"/>
        <v>32</v>
      </c>
      <c r="AS320" t="s">
        <v>71</v>
      </c>
      <c r="AU320">
        <f>4</f>
        <v>4</v>
      </c>
      <c r="BA320" t="s">
        <v>65</v>
      </c>
      <c r="BE320">
        <f t="shared" si="67"/>
        <v>2</v>
      </c>
    </row>
    <row r="321" spans="1:57" x14ac:dyDescent="0.15">
      <c r="A321">
        <v>1980973</v>
      </c>
      <c r="B321" t="s">
        <v>99</v>
      </c>
      <c r="C321">
        <v>20200611028</v>
      </c>
      <c r="D321" s="1">
        <v>43993</v>
      </c>
      <c r="E321" t="s">
        <v>98</v>
      </c>
      <c r="G321" t="s">
        <v>166</v>
      </c>
      <c r="H321" t="s">
        <v>117</v>
      </c>
      <c r="J321" t="s">
        <v>167</v>
      </c>
      <c r="U321" t="s">
        <v>64</v>
      </c>
      <c r="X321" t="s">
        <v>72</v>
      </c>
      <c r="AA321" t="s">
        <v>70</v>
      </c>
      <c r="AB321" t="s">
        <v>64</v>
      </c>
      <c r="AC321" t="s">
        <v>63</v>
      </c>
      <c r="AF321" t="s">
        <v>126</v>
      </c>
      <c r="AL321" t="s">
        <v>76</v>
      </c>
      <c r="AN321">
        <f t="shared" si="66"/>
        <v>32</v>
      </c>
      <c r="AS321" t="s">
        <v>64</v>
      </c>
      <c r="AU321" t="s">
        <v>64</v>
      </c>
      <c r="BA321" t="s">
        <v>65</v>
      </c>
      <c r="BE321">
        <f t="shared" si="67"/>
        <v>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内网</cp:lastModifiedBy>
  <dcterms:created xsi:type="dcterms:W3CDTF">2020-07-23T04:01:00Z</dcterms:created>
  <dcterms:modified xsi:type="dcterms:W3CDTF">2020-07-24T02:58:16Z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